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4" activeTab="6"/>
  </bookViews>
  <sheets>
    <sheet name="Проволока. Гвозди. " sheetId="1" r:id="rId1"/>
    <sheet name="СЕТКА" sheetId="2" r:id="rId2"/>
    <sheet name="СЕТКА КЛАДОЧНАЯ" sheetId="3" r:id="rId3"/>
    <sheet name="Болты.Винты.Шурупы.Гайка.Дюбель" sheetId="4" r:id="rId4"/>
    <sheet name="Фасованные метизы" sheetId="5" state="hidden" r:id="rId5"/>
    <sheet name="Саморезы" sheetId="6" r:id="rId6"/>
    <sheet name="электроды" sheetId="7" r:id="rId7"/>
    <sheet name="Лист2" sheetId="8" state="hidden" r:id="rId8"/>
    <sheet name="Лист1" sheetId="9" state="hidden" r:id="rId9"/>
  </sheets>
  <externalReferences>
    <externalReference r:id="rId12"/>
    <externalReference r:id="rId13"/>
  </externalReferences>
  <definedNames>
    <definedName name="_xlnm.Print_Area" localSheetId="3">'Болты.Винты.Шурупы.Гайка.Дюбель'!$A$1:$S$49</definedName>
    <definedName name="_xlnm.Print_Area" localSheetId="0">'Проволока. Гвозди. '!$A$1:$S$70</definedName>
    <definedName name="_xlnm.Print_Area" localSheetId="5">'Саморезы'!$A$1:$L$72</definedName>
    <definedName name="_xlnm.Print_Area" localSheetId="1">'СЕТКА'!$A$1:$I$55</definedName>
  </definedNames>
  <calcPr fullCalcOnLoad="1" refMode="R1C1"/>
</workbook>
</file>

<file path=xl/sharedStrings.xml><?xml version="1.0" encoding="utf-8"?>
<sst xmlns="http://schemas.openxmlformats.org/spreadsheetml/2006/main" count="1707" uniqueCount="696">
  <si>
    <t>3.0x20</t>
  </si>
  <si>
    <t>3.0x25</t>
  </si>
  <si>
    <t>3.0x30</t>
  </si>
  <si>
    <t>3.0x40</t>
  </si>
  <si>
    <t>3,5x12</t>
  </si>
  <si>
    <t>3,5x20</t>
  </si>
  <si>
    <t>3,5x30</t>
  </si>
  <si>
    <t>4,2х70</t>
  </si>
  <si>
    <t>3,5x40</t>
  </si>
  <si>
    <t>4,8х95</t>
  </si>
  <si>
    <t>3,5x45</t>
  </si>
  <si>
    <t xml:space="preserve">                                      р/сч 40702810062120038898,     к/с 30101810900000000795</t>
  </si>
  <si>
    <t xml:space="preserve">                   ИНН 6670233876  КПП 667001001 в ОАО «Уральский банк реконструкции и развития»</t>
  </si>
  <si>
    <r>
      <t xml:space="preserve">       </t>
    </r>
    <r>
      <rPr>
        <sz val="12"/>
        <rFont val="Times New Roman"/>
        <family val="1"/>
      </rPr>
      <t xml:space="preserve">    г. Екатеринбург ,    БИК 046577795   ОКПО 89301817</t>
    </r>
  </si>
  <si>
    <t xml:space="preserve">                                                                    623281, Свердловская область, г. Ревда, п/о 1, а/я 1111</t>
  </si>
  <si>
    <t>:                                                                   623281, Свердловская область, г. Ревда, п/о 1, а/я 1111</t>
  </si>
  <si>
    <t xml:space="preserve">                                   р/сч 40702810062120038898,     к/с 30101810900000000795</t>
  </si>
  <si>
    <t xml:space="preserve">                 ИНН 6670233876  КПП 667001001 в ОАО «Уральский банк реконструкции и развития» </t>
  </si>
  <si>
    <r>
      <t xml:space="preserve">     </t>
    </r>
    <r>
      <rPr>
        <sz val="12"/>
        <rFont val="Times New Roman"/>
        <family val="1"/>
      </rPr>
      <t xml:space="preserve">   г. Екатеринбург ,    БИК 046577795   ОКПО 89301817</t>
    </r>
  </si>
  <si>
    <t xml:space="preserve">                                                                          623281, Свердловская область, г. Ревда, п/о 1, а/я 1111</t>
  </si>
  <si>
    <t xml:space="preserve">Болты.  Винты.  Шурупы.  Гайки.  Шайбы.  Шплинты.  Заклепки.  Дюбель-гвоздь.  </t>
  </si>
  <si>
    <t xml:space="preserve">                                                                                                                623281, Свердловская область, г. Ревда, п/о 1, а/я 1111</t>
  </si>
  <si>
    <r>
      <t xml:space="preserve">                                              </t>
    </r>
    <r>
      <rPr>
        <sz val="12"/>
        <rFont val="Times New Roman"/>
        <family val="1"/>
      </rPr>
      <t xml:space="preserve">   г. Екатеринбург ,    БИК 046577795   ОКПО 89301817</t>
    </r>
  </si>
  <si>
    <t xml:space="preserve">                                                          ИНН 6670233876  КПП 667001001 в ОАО «Уральский банк реконструкции и развития» </t>
  </si>
  <si>
    <t xml:space="preserve">                                                                            р/сч 40702810062120038898,     к/с 30101810900000000795</t>
  </si>
  <si>
    <t>1,8-2</t>
  </si>
  <si>
    <t>3-3,9</t>
  </si>
  <si>
    <t>5х27</t>
  </si>
  <si>
    <t>Кровельные саморезы (D=8)                                                        с напрессованной шайбой и резиновой прокладкой, наконечник - сверло, оцинкованные по металлу и по дереву</t>
  </si>
  <si>
    <t>4х12</t>
  </si>
  <si>
    <t>4х23</t>
  </si>
  <si>
    <t>5,5х25</t>
  </si>
  <si>
    <t>4х38</t>
  </si>
  <si>
    <t>5х16</t>
  </si>
  <si>
    <t>10*50-120</t>
  </si>
  <si>
    <t>10_30</t>
  </si>
  <si>
    <t>2,0-2,4</t>
  </si>
  <si>
    <t>1,6-1,7</t>
  </si>
  <si>
    <t>0,9-1,2</t>
  </si>
  <si>
    <t>1,3-2</t>
  </si>
  <si>
    <t>3,5х40</t>
  </si>
  <si>
    <t>20-45</t>
  </si>
  <si>
    <t>100-200</t>
  </si>
  <si>
    <t>50 до 100</t>
  </si>
  <si>
    <t>3,5x16</t>
  </si>
  <si>
    <t>3,5x50</t>
  </si>
  <si>
    <t>4,2x14</t>
  </si>
  <si>
    <t>4,0x12</t>
  </si>
  <si>
    <t>6х40</t>
  </si>
  <si>
    <t>4,2x16</t>
  </si>
  <si>
    <t>6х60</t>
  </si>
  <si>
    <t>6х80</t>
  </si>
  <si>
    <t>4,2х25</t>
  </si>
  <si>
    <t>8х60</t>
  </si>
  <si>
    <t>4,2х32</t>
  </si>
  <si>
    <t>8х120</t>
  </si>
  <si>
    <t>8х80</t>
  </si>
  <si>
    <t>1,8х20-60</t>
  </si>
  <si>
    <t>1,6х40;50</t>
  </si>
  <si>
    <t>проволока полиграф. промаслен.,  непромасленная ГОСТ 7480-73</t>
  </si>
  <si>
    <t>Наименование</t>
  </si>
  <si>
    <t>Наименование продукции</t>
  </si>
  <si>
    <t>ячейка</t>
  </si>
  <si>
    <t>Цена 1тн с НДС руб</t>
  </si>
  <si>
    <t>сетка кладочная</t>
  </si>
  <si>
    <t>0,5*1,5</t>
  </si>
  <si>
    <t>100*100</t>
  </si>
  <si>
    <t>150*150</t>
  </si>
  <si>
    <t>200*200</t>
  </si>
  <si>
    <t>0,5*2</t>
  </si>
  <si>
    <t>0,1*1,5</t>
  </si>
  <si>
    <t>0,1*2</t>
  </si>
  <si>
    <t>0,4*1,5</t>
  </si>
  <si>
    <t>0,6*1,5</t>
  </si>
  <si>
    <t>1*1,5</t>
  </si>
  <si>
    <t>0,4*2</t>
  </si>
  <si>
    <t>1*2</t>
  </si>
  <si>
    <t>80*80</t>
  </si>
  <si>
    <t>75*75</t>
  </si>
  <si>
    <t>0,3*1,5</t>
  </si>
  <si>
    <t xml:space="preserve">Каркасы арматурные по спецификации заказчика д.6-25 </t>
  </si>
  <si>
    <t>Цена на другие типоразмеры сетки по спецификации заказчика договорная.</t>
  </si>
  <si>
    <t>4,0х100,120</t>
  </si>
  <si>
    <t>1,2х20</t>
  </si>
  <si>
    <t>3,35х60</t>
  </si>
  <si>
    <t>5,0х120,150</t>
  </si>
  <si>
    <t>1,6х25;32</t>
  </si>
  <si>
    <t>4,0х90</t>
  </si>
  <si>
    <t>3,75х75</t>
  </si>
  <si>
    <t>6,0х150,200</t>
  </si>
  <si>
    <t>4,0х100;120</t>
  </si>
  <si>
    <t>3,8х100</t>
  </si>
  <si>
    <t>Проволока ВР-1 ГОСТ 6727-80</t>
  </si>
  <si>
    <t>Гвозди</t>
  </si>
  <si>
    <t xml:space="preserve"> низкоуглеродистая общего назначения светлая (торговая)             ГОСТ 3282-74* </t>
  </si>
  <si>
    <t>проволока для ВЛС оцинкованная телеграфная ГОСТ 1668-73</t>
  </si>
  <si>
    <t>низкоуглеродистая качественная марка КО оцинкованная ГОСТ 792-67</t>
  </si>
  <si>
    <t>проволока из углеродистой стали конструкционная ГОСТ 17305-91*</t>
  </si>
  <si>
    <t>2,5х40-60</t>
  </si>
  <si>
    <t>5,0-6</t>
  </si>
  <si>
    <t>Возможно изготовление нестандартных рулонов до Н=3,0м</t>
  </si>
  <si>
    <t>3,1-3,2</t>
  </si>
  <si>
    <t>3,6-3,7</t>
  </si>
  <si>
    <t>3,8-4,1</t>
  </si>
  <si>
    <t>4,2-6</t>
  </si>
  <si>
    <t>4*35</t>
  </si>
  <si>
    <t>4*13</t>
  </si>
  <si>
    <t>М 3</t>
  </si>
  <si>
    <t>4х16</t>
  </si>
  <si>
    <t>4,8х80</t>
  </si>
  <si>
    <t>5,5х32</t>
  </si>
  <si>
    <t>5,5х38</t>
  </si>
  <si>
    <t>6х30</t>
  </si>
  <si>
    <t>40*40*2,8</t>
  </si>
  <si>
    <t>50*50*2,8</t>
  </si>
  <si>
    <t>низкоуглеродистая общего назначения термообработанная оцинкованная ГОСТ 3282-74</t>
  </si>
  <si>
    <t>проволока для ВЛС перевязочная оцинков. ГОСТ 15892-70</t>
  </si>
  <si>
    <t>полиграфическая  оцинкованная ГОСТ 7480-73</t>
  </si>
  <si>
    <t>1,8-1,9</t>
  </si>
  <si>
    <t>1-1,2</t>
  </si>
  <si>
    <t>0,3-0,59</t>
  </si>
  <si>
    <t>0,6-0,7</t>
  </si>
  <si>
    <t>0,85-1,0</t>
  </si>
  <si>
    <t>1,2-1,6</t>
  </si>
  <si>
    <t>Гвозди отделочные                  ГОСТ4032-63</t>
  </si>
  <si>
    <t>1,8х120;150</t>
  </si>
  <si>
    <t>3,0х50-75</t>
  </si>
  <si>
    <t>3,5х90</t>
  </si>
  <si>
    <t>1,3-2,0</t>
  </si>
  <si>
    <t>2,2-2,8</t>
  </si>
  <si>
    <t>0,36-0,56</t>
  </si>
  <si>
    <t>0,3-0,5</t>
  </si>
  <si>
    <t>0,8-0,9</t>
  </si>
  <si>
    <t>1,6-2,0</t>
  </si>
  <si>
    <t>2,5-3,0</t>
  </si>
  <si>
    <t>светлая</t>
  </si>
  <si>
    <t>оцинков.</t>
  </si>
  <si>
    <t>Гвозди толевые                          ГОСТ 4029-63</t>
  </si>
  <si>
    <t>Гвозди тарные                            ГОСТ4034-63</t>
  </si>
  <si>
    <t>1,2х16;20;25</t>
  </si>
  <si>
    <t>2,0х20;25</t>
  </si>
  <si>
    <t>1,4х25;30</t>
  </si>
  <si>
    <t>1,6х20;25</t>
  </si>
  <si>
    <t>1,4х25;32;40</t>
  </si>
  <si>
    <t>2,5х32;40</t>
  </si>
  <si>
    <t>1,6х25,35</t>
  </si>
  <si>
    <t>1,6х30;35</t>
  </si>
  <si>
    <t>1,6х25</t>
  </si>
  <si>
    <t>3,0х40</t>
  </si>
  <si>
    <t>1,8х32;40;45</t>
  </si>
  <si>
    <t>3,9х13</t>
  </si>
  <si>
    <t>3,9х16</t>
  </si>
  <si>
    <t>3,9х19</t>
  </si>
  <si>
    <t>3,9х22</t>
  </si>
  <si>
    <t>3,9х25</t>
  </si>
  <si>
    <t>Дюбель нейлоновый распорный KEW.</t>
  </si>
  <si>
    <t>DSD 5x25</t>
  </si>
  <si>
    <t>3,9х32</t>
  </si>
  <si>
    <t>DSD 6x30</t>
  </si>
  <si>
    <t>3,9х35</t>
  </si>
  <si>
    <t>DSD 7x35</t>
  </si>
  <si>
    <t>DSD 8x40</t>
  </si>
  <si>
    <t>3,5 х 25</t>
  </si>
  <si>
    <t>низкоуглеродистая качественная марка КС ГОСТ 792-67</t>
  </si>
  <si>
    <t xml:space="preserve">  Шурупы    ГОСТ 1145-80 с потайной головой</t>
  </si>
  <si>
    <t>3.0x16</t>
  </si>
  <si>
    <t xml:space="preserve"> 4,0*1,0</t>
  </si>
  <si>
    <t xml:space="preserve"> 5,0*0,7</t>
  </si>
  <si>
    <t xml:space="preserve"> 5,0*1,2</t>
  </si>
  <si>
    <t xml:space="preserve"> 5,0*2,0</t>
  </si>
  <si>
    <t>8,0*0,7</t>
  </si>
  <si>
    <t>8,0*2,0</t>
  </si>
  <si>
    <t>10,0*1,0</t>
  </si>
  <si>
    <t>12,0*1,0</t>
  </si>
  <si>
    <t>оцинк</t>
  </si>
  <si>
    <t xml:space="preserve"> -</t>
  </si>
  <si>
    <t>ВСЯ ПРОДУКЦИЯ ИМЕЕТСЯ В ОЦИНКОАВННОМ ВИДЕ. ОЦИНКОВАНИЕ - 25 руб./кг.</t>
  </si>
  <si>
    <t>0,4-0,45</t>
  </si>
  <si>
    <t>1,4-1,5</t>
  </si>
  <si>
    <t>4,0-6,0</t>
  </si>
  <si>
    <t>1,3-1,4</t>
  </si>
  <si>
    <t>2,5-2,9</t>
  </si>
  <si>
    <t>3,0-3,9</t>
  </si>
  <si>
    <t>3,6-3,9</t>
  </si>
  <si>
    <t>0,6-1,2</t>
  </si>
  <si>
    <t>Нормы загрузки на ж.д.: 3-т контейнер -2,4тн; 5-т контейнер - 4тн; вагон - 64 тн.</t>
  </si>
  <si>
    <t>М 5</t>
  </si>
  <si>
    <t>ШАЙБА</t>
  </si>
  <si>
    <t>25*25*2,8</t>
  </si>
  <si>
    <t>цена/рул для Н=2,0м</t>
  </si>
  <si>
    <t>цена/рул для Н=2,5м</t>
  </si>
  <si>
    <t>цена/рул для Н=3,0м</t>
  </si>
  <si>
    <t>размер,мм</t>
  </si>
  <si>
    <t>диам.,мм</t>
  </si>
  <si>
    <t xml:space="preserve">цена </t>
  </si>
  <si>
    <t>Менеджер по вашему региону:                                       тел.:</t>
  </si>
  <si>
    <t>2,0х40,45</t>
  </si>
  <si>
    <t>2,0х30-60</t>
  </si>
  <si>
    <t>1,8х32-60</t>
  </si>
  <si>
    <t>2,5х50;60</t>
  </si>
  <si>
    <t>2,2х40-60</t>
  </si>
  <si>
    <t>2,0х40</t>
  </si>
  <si>
    <t>3,0х70;80</t>
  </si>
  <si>
    <t>2,4х50;55;60</t>
  </si>
  <si>
    <t>2,0х50</t>
  </si>
  <si>
    <t>Гв.с кольцевой накаткой                             ТУ14-177-33-99</t>
  </si>
  <si>
    <t>Гвозди формовочные                   ГОСТ 4035-63</t>
  </si>
  <si>
    <t>2,5х50</t>
  </si>
  <si>
    <t>2,65х50</t>
  </si>
  <si>
    <t>1,8-2,4</t>
  </si>
  <si>
    <t>2,5-3,9</t>
  </si>
  <si>
    <t>4,0-4,9</t>
  </si>
  <si>
    <t>4,0-6</t>
  </si>
  <si>
    <t>Гвозди кровельные                     ГОСТ 4030-63</t>
  </si>
  <si>
    <t xml:space="preserve">20*20 </t>
  </si>
  <si>
    <t>50*50*3,2</t>
  </si>
  <si>
    <t>1,6*0,45</t>
  </si>
  <si>
    <t>3,2*0,5</t>
  </si>
  <si>
    <t>2,1-2,5</t>
  </si>
  <si>
    <t>5,0-6,0</t>
  </si>
  <si>
    <t>низкоуглеродистая общего назначения термообработанная черная                         ГОСТ 3282-74</t>
  </si>
  <si>
    <t>проволока для бронирования проводов и кабелей оцинкованная ГОСТ 1526-81</t>
  </si>
  <si>
    <t>1,0-1,2</t>
  </si>
  <si>
    <t xml:space="preserve"> от 500кг</t>
  </si>
  <si>
    <t>14*35-50</t>
  </si>
  <si>
    <t>18*50-100</t>
  </si>
  <si>
    <t>24*60-110</t>
  </si>
  <si>
    <t>6*50-70</t>
  </si>
  <si>
    <t>14*50-120</t>
  </si>
  <si>
    <t>20*40-180</t>
  </si>
  <si>
    <t>24*120-180</t>
  </si>
  <si>
    <t>8*16-45</t>
  </si>
  <si>
    <t>12*25-45</t>
  </si>
  <si>
    <t>16*35-75</t>
  </si>
  <si>
    <t>22*60-100</t>
  </si>
  <si>
    <t>27*80-180</t>
  </si>
  <si>
    <t>8*50-100</t>
  </si>
  <si>
    <t>12*50-120</t>
  </si>
  <si>
    <t>16*80-120</t>
  </si>
  <si>
    <t>22*100-150</t>
  </si>
  <si>
    <t>30*80-200</t>
  </si>
  <si>
    <t>БОЛТ мебельный ГОСТ 7801 / 7802-80 руб/кг</t>
  </si>
  <si>
    <t>6*20</t>
  </si>
  <si>
    <t>6*45-50</t>
  </si>
  <si>
    <t>8*65-80</t>
  </si>
  <si>
    <t>6*25</t>
  </si>
  <si>
    <t>6*55-60</t>
  </si>
  <si>
    <t>8*40</t>
  </si>
  <si>
    <t>1,2-1,3</t>
  </si>
  <si>
    <t>цена</t>
  </si>
  <si>
    <t>полукруг. гол.ГОСТ  10299-80</t>
  </si>
  <si>
    <t>до 20 кг</t>
  </si>
  <si>
    <t>20-100кг</t>
  </si>
  <si>
    <t>25-50</t>
  </si>
  <si>
    <t>от 50кг.</t>
  </si>
  <si>
    <t>D,мм</t>
  </si>
  <si>
    <t>L, мм</t>
  </si>
  <si>
    <t>8-14</t>
  </si>
  <si>
    <t>15-25</t>
  </si>
  <si>
    <t>ДЮБЕЛЬ-ГВОЗДЬ</t>
  </si>
  <si>
    <t>3,7*30</t>
  </si>
  <si>
    <t>4,5*30</t>
  </si>
  <si>
    <t>4,5*40</t>
  </si>
  <si>
    <t>4,5*60</t>
  </si>
  <si>
    <t>3*16-30</t>
  </si>
  <si>
    <t>4*6-9</t>
  </si>
  <si>
    <t>4*10-11</t>
  </si>
  <si>
    <t>6*10-12</t>
  </si>
  <si>
    <t>3*30</t>
  </si>
  <si>
    <t>5*20-30</t>
  </si>
  <si>
    <t>6*12-45</t>
  </si>
  <si>
    <t>М 20-24</t>
  </si>
  <si>
    <t>М 27-30</t>
  </si>
  <si>
    <t>3 оц</t>
  </si>
  <si>
    <t>8-10</t>
  </si>
  <si>
    <t>12-48</t>
  </si>
  <si>
    <t>4</t>
  </si>
  <si>
    <t>36, 42, 48</t>
  </si>
  <si>
    <t>2,5*25 б/ш</t>
  </si>
  <si>
    <t>3,7*30 б/ш</t>
  </si>
  <si>
    <t>3,7*40</t>
  </si>
  <si>
    <t>3*10-13</t>
  </si>
  <si>
    <r>
      <t xml:space="preserve">Æ </t>
    </r>
    <r>
      <rPr>
        <sz val="9"/>
        <rFont val="Arial"/>
        <family val="2"/>
      </rPr>
      <t>мм</t>
    </r>
  </si>
  <si>
    <r>
      <t xml:space="preserve">Сетка рулонная </t>
    </r>
    <r>
      <rPr>
        <sz val="9"/>
        <rFont val="Symbol"/>
        <family val="1"/>
      </rPr>
      <t>Æ</t>
    </r>
    <r>
      <rPr>
        <sz val="9"/>
        <rFont val="Arial"/>
        <family val="0"/>
      </rPr>
      <t xml:space="preserve"> 4-5 мм шир.2м ячейка 150*150</t>
    </r>
  </si>
  <si>
    <r>
      <t xml:space="preserve">Сетка </t>
    </r>
    <r>
      <rPr>
        <sz val="9"/>
        <rFont val="Arial Cyr"/>
        <family val="0"/>
      </rPr>
      <t xml:space="preserve">дорожная в картах 2*3, 2*6 ячейка 150*150 </t>
    </r>
  </si>
  <si>
    <t>Сетка-рабица в полимерном покрытии используется для ограждения дачных участков, спортивных кортов, автостоянок и др.</t>
  </si>
  <si>
    <t>Сетка-рабица в полимерном покрытии изготавливается из стальной проволоки, покрытой пластиком. Основным преимуществом данной сетки является эстетически привлекательный вид, широкая цветовая гамма, устойчивость к различным климатическим условиям. Полимерное покрытие предотвращает коррозию и устойчиво к выгоранию на солнце, не требуется дополнительная покраска.</t>
  </si>
  <si>
    <t>3*6</t>
  </si>
  <si>
    <t>3*8</t>
  </si>
  <si>
    <t>3,5х51</t>
  </si>
  <si>
    <t>3,5x55</t>
  </si>
  <si>
    <t>3,8х64</t>
  </si>
  <si>
    <t>4,8х89</t>
  </si>
  <si>
    <t>4,2x19</t>
  </si>
  <si>
    <t>4,2х41</t>
  </si>
  <si>
    <t>4,2х51</t>
  </si>
  <si>
    <t>4,8х38</t>
  </si>
  <si>
    <t>4,8х60</t>
  </si>
  <si>
    <t>4,8х70</t>
  </si>
  <si>
    <t>цена за 1000 шт</t>
  </si>
  <si>
    <t>10 х 120</t>
  </si>
  <si>
    <t>заказ</t>
  </si>
  <si>
    <t>3,5x19</t>
  </si>
  <si>
    <t>3.0x12</t>
  </si>
  <si>
    <t>3,5x25</t>
  </si>
  <si>
    <t>10 х 160</t>
  </si>
  <si>
    <t>3,5x32</t>
  </si>
  <si>
    <t>3,5x35</t>
  </si>
  <si>
    <t>3,5x41</t>
  </si>
  <si>
    <t>4,2х76</t>
  </si>
  <si>
    <t>4,8х102</t>
  </si>
  <si>
    <t>Саморезы для гипсокартона универсальные оксидированные ( гипсокартон-дерево крупная резьба.)</t>
  </si>
  <si>
    <t>* При заказе проволоки диаметром более 1,2 мм в мотках по 80 - 100 кг. цена увеличивается на 7%
Нормы загрузки на ж.д.: 3-т контейнер - 2,4тн; 5-т контейнер - 4тн; вагон - 64тн.</t>
  </si>
  <si>
    <t>Гвозди строительные                 ГОСТ4028-63</t>
  </si>
  <si>
    <t>Гвозди финишные                          ТУ 14-177-34-2001</t>
  </si>
  <si>
    <t>размер</t>
  </si>
  <si>
    <t>светл.</t>
  </si>
  <si>
    <t>оцинк.</t>
  </si>
  <si>
    <t>Сетка рабица   светлая ТУ 14-4-1255-83</t>
  </si>
  <si>
    <t>Сетка рабица оцинкованная ТУ 14-4-1255-83</t>
  </si>
  <si>
    <t>Размер</t>
  </si>
  <si>
    <t>Увеличенная ГОСТ 6958</t>
  </si>
  <si>
    <t>4,5*50</t>
  </si>
  <si>
    <t>3*10-14</t>
  </si>
  <si>
    <t xml:space="preserve">от 50кг </t>
  </si>
  <si>
    <t>низкоуглеродистая общего назначения термич.необработ. оцинкованная    ГОСТ 3282-74</t>
  </si>
  <si>
    <t>0,2-0,3</t>
  </si>
  <si>
    <t>0,8-1,2</t>
  </si>
  <si>
    <t>0,32-0,36</t>
  </si>
  <si>
    <t>0,37-0,5</t>
  </si>
  <si>
    <t>0,85-0,9</t>
  </si>
  <si>
    <t>0,55-0,8</t>
  </si>
  <si>
    <t>3,5-6,0</t>
  </si>
  <si>
    <t>8*90-100</t>
  </si>
  <si>
    <t>6*30</t>
  </si>
  <si>
    <t>6*60-70</t>
  </si>
  <si>
    <t>8*45-50</t>
  </si>
  <si>
    <t>6*40</t>
  </si>
  <si>
    <t>6*80</t>
  </si>
  <si>
    <t>8*60</t>
  </si>
  <si>
    <t>ГАЙКА ГОСТ5915/5927-70</t>
  </si>
  <si>
    <t>М 8</t>
  </si>
  <si>
    <t>М 12-18</t>
  </si>
  <si>
    <t>М 4</t>
  </si>
  <si>
    <t>М 6</t>
  </si>
  <si>
    <t>М 10</t>
  </si>
  <si>
    <t>ЗАКЛЕПКА</t>
  </si>
  <si>
    <t>3-4</t>
  </si>
  <si>
    <t>6</t>
  </si>
  <si>
    <t>12-20</t>
  </si>
  <si>
    <t>16-25</t>
  </si>
  <si>
    <t>Плоская ГОСТ 11371</t>
  </si>
  <si>
    <t xml:space="preserve"> Гровер ГОСТ 6402</t>
  </si>
  <si>
    <t>цена/рул для Н=1,5м</t>
  </si>
  <si>
    <t>Ячейка, мм</t>
  </si>
  <si>
    <r>
      <t xml:space="preserve">Менеджер по вашему региону:     </t>
    </r>
    <r>
      <rPr>
        <b/>
        <sz val="10"/>
        <rFont val="Arial"/>
        <family val="2"/>
      </rPr>
      <t xml:space="preserve">                    тел.: </t>
    </r>
  </si>
  <si>
    <t>Марка</t>
  </si>
  <si>
    <t>диаметр</t>
  </si>
  <si>
    <t>вес</t>
  </si>
  <si>
    <t>Изготовитель</t>
  </si>
  <si>
    <t xml:space="preserve">Тип </t>
  </si>
  <si>
    <t>мм</t>
  </si>
  <si>
    <t>1 пачки</t>
  </si>
  <si>
    <t>покрытия</t>
  </si>
  <si>
    <t>от 300кг</t>
  </si>
  <si>
    <t>от 1 тн</t>
  </si>
  <si>
    <t>от 3тн</t>
  </si>
  <si>
    <t>МР-3С тип Э 46</t>
  </si>
  <si>
    <t>Уральский</t>
  </si>
  <si>
    <t>ильменит</t>
  </si>
  <si>
    <t>4; 5</t>
  </si>
  <si>
    <t>электродный</t>
  </si>
  <si>
    <t>МР-3У, ОЗС-4У тип 46</t>
  </si>
  <si>
    <t>"</t>
  </si>
  <si>
    <t>рутил</t>
  </si>
  <si>
    <t>УОНИ 13/55 13/45</t>
  </si>
  <si>
    <t>АНО-4</t>
  </si>
  <si>
    <t>4, 5</t>
  </si>
  <si>
    <t>ОЗС-6</t>
  </si>
  <si>
    <t>ОЗС-12</t>
  </si>
  <si>
    <t>НИАТ-5</t>
  </si>
  <si>
    <t>3,4,5</t>
  </si>
  <si>
    <t>НИИ-48Г</t>
  </si>
  <si>
    <t>МНЧ-2</t>
  </si>
  <si>
    <t>ОЗИ-3</t>
  </si>
  <si>
    <t>ОЗЛ-25Б</t>
  </si>
  <si>
    <t>ОЗЛ-36</t>
  </si>
  <si>
    <t>ОЗЛ-6</t>
  </si>
  <si>
    <t>ОЗЛ-8</t>
  </si>
  <si>
    <t>ОЗР-1</t>
  </si>
  <si>
    <t>Т-590</t>
  </si>
  <si>
    <t>Т-620</t>
  </si>
  <si>
    <t>4; 6</t>
  </si>
  <si>
    <t xml:space="preserve">ТМУ-21У </t>
  </si>
  <si>
    <t xml:space="preserve">3; 4; 5 </t>
  </si>
  <si>
    <t>ТМЛ-1У</t>
  </si>
  <si>
    <t>3; 4</t>
  </si>
  <si>
    <t>ТМЛ-3У</t>
  </si>
  <si>
    <t xml:space="preserve">3;4;5 </t>
  </si>
  <si>
    <t>ЦЛ-11,  ЦТ-15</t>
  </si>
  <si>
    <t>3;4;5</t>
  </si>
  <si>
    <t>5</t>
  </si>
  <si>
    <t>ЦНИИН-4</t>
  </si>
  <si>
    <t>ЦЧ-4</t>
  </si>
  <si>
    <t>ЦН-6Л</t>
  </si>
  <si>
    <t>ЦН-12М</t>
  </si>
  <si>
    <t>ЭА-395/9</t>
  </si>
  <si>
    <t>ОЗС-4, МР-3, АНО-4 НАКС</t>
  </si>
  <si>
    <t>ЛЭЗ</t>
  </si>
  <si>
    <t>УОНИ 13/55 13/45 НАКС</t>
  </si>
  <si>
    <t>наплавочн.</t>
  </si>
  <si>
    <t>ОЗН-300М</t>
  </si>
  <si>
    <t>3, 4, 5</t>
  </si>
  <si>
    <t xml:space="preserve">ОЗС-12 </t>
  </si>
  <si>
    <t>СпецЭлектрод</t>
  </si>
  <si>
    <t>ЦЛ-11, ЦЛ-15</t>
  </si>
  <si>
    <t>ОЗЧ-2, ОЗЧ-6</t>
  </si>
  <si>
    <t>4;5;</t>
  </si>
  <si>
    <t>от 50кг</t>
  </si>
  <si>
    <t xml:space="preserve"> от 500 кг</t>
  </si>
  <si>
    <t>Гвозди шиферные                             ТУ 14-177-34-2001</t>
  </si>
  <si>
    <t>размер мм</t>
  </si>
  <si>
    <t>Саморезы для гипсокартона универсальные оксидированные (гипсокартон-металл частая резьба.)</t>
  </si>
  <si>
    <t>диам</t>
  </si>
  <si>
    <t>10*10</t>
  </si>
  <si>
    <t>25*25</t>
  </si>
  <si>
    <t>15*15</t>
  </si>
  <si>
    <t>40*40</t>
  </si>
  <si>
    <t>30*30</t>
  </si>
  <si>
    <t>20*20</t>
  </si>
  <si>
    <t>50*50</t>
  </si>
  <si>
    <t>Сетка тканая НУ ГОСТ 3826-82</t>
  </si>
  <si>
    <t>1кв.м.</t>
  </si>
  <si>
    <t xml:space="preserve"> 2,0х0,5</t>
  </si>
  <si>
    <t>0,6-0,8</t>
  </si>
  <si>
    <t>Сетка "Рабица" в полимерном покрытии</t>
  </si>
  <si>
    <t>2,5х60</t>
  </si>
  <si>
    <t>3,4Х70</t>
  </si>
  <si>
    <t>1,4х60;70</t>
  </si>
  <si>
    <t>2,7х50;55;60</t>
  </si>
  <si>
    <t>3,0х70</t>
  </si>
  <si>
    <t>3,4Х90</t>
  </si>
  <si>
    <t>1,6х80;100</t>
  </si>
  <si>
    <t>2,8х50-75</t>
  </si>
  <si>
    <t>3,0х80</t>
  </si>
  <si>
    <t xml:space="preserve">СЕТКА КЛАДОЧНАЯ  </t>
  </si>
  <si>
    <t>Заклёпка вытяжная,                комбинированная корпус -сталь, ножка - аллюминий.</t>
  </si>
  <si>
    <t>Спецэлектрод</t>
  </si>
  <si>
    <t>по чугуну</t>
  </si>
  <si>
    <t>Комсомолец 100</t>
  </si>
  <si>
    <t>цвет.мет.</t>
  </si>
  <si>
    <t>3-5</t>
  </si>
  <si>
    <t>ЦТ-28</t>
  </si>
  <si>
    <t>УОНИ 13/НЖ</t>
  </si>
  <si>
    <t>3; 4; 5</t>
  </si>
  <si>
    <t>ЭА-400/10У</t>
  </si>
  <si>
    <t>ОК 46 тип 46</t>
  </si>
  <si>
    <t>ЕSAB-SVEL</t>
  </si>
  <si>
    <t>ESAB-Польша</t>
  </si>
  <si>
    <t>SE-46-00</t>
  </si>
  <si>
    <t>СИБЭС</t>
  </si>
  <si>
    <t>SE-08-00</t>
  </si>
  <si>
    <t>ОЗС-4 тип 46</t>
  </si>
  <si>
    <t>МММЗ</t>
  </si>
  <si>
    <t>МР-3 тип Э 46</t>
  </si>
  <si>
    <t>УОНИ 13/45 тип 42А</t>
  </si>
  <si>
    <t>ЦЛ-11</t>
  </si>
  <si>
    <t>Внимание !</t>
  </si>
  <si>
    <t>Мы предлагаем широкий ассортимонт электродов.</t>
  </si>
  <si>
    <t>Имеем возможность поставить электроды других марок</t>
  </si>
  <si>
    <t>по индивидуальному заказу Покупателя.</t>
  </si>
  <si>
    <t xml:space="preserve"> сварочная           СВ-08 Г2С ГОСТ2246-70*</t>
  </si>
  <si>
    <t>сварочная СВ-08, СВ-08А                         ГОСТ 2246-70*</t>
  </si>
  <si>
    <t>сварочная СВ-08АА                                   ГОСТ 2246-70*</t>
  </si>
  <si>
    <t>проволока колючая</t>
  </si>
  <si>
    <t>35*35</t>
  </si>
  <si>
    <t>60*60</t>
  </si>
  <si>
    <t>0,4*0,2</t>
  </si>
  <si>
    <t>0,5*0,3</t>
  </si>
  <si>
    <t>0,8*0,25</t>
  </si>
  <si>
    <t>1,0*0,32</t>
  </si>
  <si>
    <t>1,4*0,45</t>
  </si>
  <si>
    <t>Проволока ВР-1 оцинкован.</t>
  </si>
  <si>
    <t>Дюбель полипропиленовый для всех видов материалов из бетона и кирпича</t>
  </si>
  <si>
    <t>наименов.</t>
  </si>
  <si>
    <t>диам.мм</t>
  </si>
  <si>
    <t>0,95-1</t>
  </si>
  <si>
    <t>Примечание: минимальный объем заказа - 300кг.</t>
  </si>
  <si>
    <t>углеродистые стали</t>
  </si>
  <si>
    <t>высоколегиров. Стали</t>
  </si>
  <si>
    <t>резка металла</t>
  </si>
  <si>
    <t>теплоустойчев.стали</t>
  </si>
  <si>
    <t>ЦУ-5 НАКС</t>
  </si>
  <si>
    <t>АНЖР-1, АНЖР-2</t>
  </si>
  <si>
    <t>4;5</t>
  </si>
  <si>
    <r>
      <t xml:space="preserve"> Телефоны:                                                                                     </t>
    </r>
    <r>
      <rPr>
        <b/>
        <sz val="12"/>
        <rFont val="Times New Roman"/>
        <family val="1"/>
      </rPr>
      <t>г. Ревда(34397) 3-32-37</t>
    </r>
  </si>
  <si>
    <t xml:space="preserve">  р/сч 40702810062120038898,     к/с 30101810900000000795  БИК 046577795   ОКПО 89301817</t>
  </si>
  <si>
    <t xml:space="preserve"> ИНН 6670233876  КПП 667001001 в ОАО «Уральский банк реконструкции и развития» г.Екатеринбург</t>
  </si>
  <si>
    <t>в зависимости от объема цена на материалы корректируется</t>
  </si>
  <si>
    <r>
      <t xml:space="preserve">Телефоны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г. Ревда(34397) 3-32-37</t>
    </r>
  </si>
  <si>
    <t xml:space="preserve">Саморезы для дерева, ДСП, ДВП и др., потайная головка, острые, крестообразный шлиц, крупная резьба, желтопассирован., или оцинкованные  </t>
  </si>
  <si>
    <t xml:space="preserve">Саморезы по металлу с пресс-шайбой со сверлом оцинкованные </t>
  </si>
  <si>
    <t>Саморезы по металлу с пресс-шайбой острым наконечником</t>
  </si>
  <si>
    <t>4,2*16</t>
  </si>
  <si>
    <t>4,2*19</t>
  </si>
  <si>
    <t>4,2*25</t>
  </si>
  <si>
    <t>4,2*32</t>
  </si>
  <si>
    <t>4,2*41</t>
  </si>
  <si>
    <t xml:space="preserve">Саморезы для крепления метал.каркаса к оконному профилю, сверло,  оцинк.  </t>
  </si>
  <si>
    <t>4,2*14</t>
  </si>
  <si>
    <t>Саморезы для крепления профиля, потай, сверло, оц.</t>
  </si>
  <si>
    <t>3,5 х 35</t>
  </si>
  <si>
    <t>3,5 х 50</t>
  </si>
  <si>
    <t>4,2 х 60</t>
  </si>
  <si>
    <t>4,2х14</t>
  </si>
  <si>
    <t>4,2х16</t>
  </si>
  <si>
    <t>4,2х19</t>
  </si>
  <si>
    <t xml:space="preserve">  623281, Свердловская область, г. Ревда, п/о 1, а/я 1111                            ИНН 6670233876   КПП  667001001</t>
  </si>
  <si>
    <t>4,8х29</t>
  </si>
  <si>
    <t>4,8х35</t>
  </si>
  <si>
    <t>4,8х50</t>
  </si>
  <si>
    <t>5,5х51</t>
  </si>
  <si>
    <t>5,5х76</t>
  </si>
  <si>
    <t>6,3х25</t>
  </si>
  <si>
    <t>6,3х32</t>
  </si>
  <si>
    <t>6,3х38</t>
  </si>
  <si>
    <t>6,3х51</t>
  </si>
  <si>
    <t>6,3х60</t>
  </si>
  <si>
    <t>6,3х70</t>
  </si>
  <si>
    <t>6,3х80</t>
  </si>
  <si>
    <t>6,3х90</t>
  </si>
  <si>
    <t>6,3х100</t>
  </si>
  <si>
    <t>Кровельные саморезы (D=8-10)                                                        с напрессованной шайбой и резиновой прокладкой, наконечник - сверло, оцинкованные по металлу и по дереву</t>
  </si>
  <si>
    <t>3.0x35</t>
  </si>
  <si>
    <t>4.0x12</t>
  </si>
  <si>
    <t>4.0x16</t>
  </si>
  <si>
    <t>4.0x20</t>
  </si>
  <si>
    <t>4.0x25</t>
  </si>
  <si>
    <t>4.0x30</t>
  </si>
  <si>
    <t>4.0x35</t>
  </si>
  <si>
    <t>4.0x40</t>
  </si>
  <si>
    <t>4.0x45</t>
  </si>
  <si>
    <t>4.0x50</t>
  </si>
  <si>
    <t>4.0x60</t>
  </si>
  <si>
    <t>4.0x70</t>
  </si>
  <si>
    <t>4.5x16</t>
  </si>
  <si>
    <t>4.5x20</t>
  </si>
  <si>
    <t>4.5x25</t>
  </si>
  <si>
    <t>4.5x30</t>
  </si>
  <si>
    <t>5х30</t>
  </si>
  <si>
    <t>6х35</t>
  </si>
  <si>
    <t>6х45</t>
  </si>
  <si>
    <t>6х50</t>
  </si>
  <si>
    <t>6х70</t>
  </si>
  <si>
    <t xml:space="preserve">4х20 </t>
  </si>
  <si>
    <t xml:space="preserve">5х25 </t>
  </si>
  <si>
    <t xml:space="preserve">6х25 </t>
  </si>
  <si>
    <t xml:space="preserve">6х30 </t>
  </si>
  <si>
    <t xml:space="preserve">6х35 </t>
  </si>
  <si>
    <t xml:space="preserve">8х30 </t>
  </si>
  <si>
    <t>3,2x10</t>
  </si>
  <si>
    <t>3,2x12</t>
  </si>
  <si>
    <t>4,0x6</t>
  </si>
  <si>
    <t>4,0x8</t>
  </si>
  <si>
    <t>4,0x10</t>
  </si>
  <si>
    <t>4,0x14</t>
  </si>
  <si>
    <t>4,0x16</t>
  </si>
  <si>
    <t xml:space="preserve">                                         Металлический дюбель (Молли) для пустотелых конструкций.</t>
  </si>
  <si>
    <t>4х27</t>
  </si>
  <si>
    <t>5х45</t>
  </si>
  <si>
    <t>6х16</t>
  </si>
  <si>
    <t>6х27</t>
  </si>
  <si>
    <t>8х13</t>
  </si>
  <si>
    <t>8х16</t>
  </si>
  <si>
    <t>8х27</t>
  </si>
  <si>
    <t>8х45</t>
  </si>
  <si>
    <t>Дюбеля для крепл/ теплоизоляции OMAX.</t>
  </si>
  <si>
    <t>10 х 90</t>
  </si>
  <si>
    <t>10 х 140</t>
  </si>
  <si>
    <t>10 х 180</t>
  </si>
  <si>
    <t xml:space="preserve">                                         Дюбель с шурупом для быстрого монтажа,потайной бортик,полипропилен Omax</t>
  </si>
  <si>
    <t>8х100</t>
  </si>
  <si>
    <t>8х140</t>
  </si>
  <si>
    <t xml:space="preserve">Шуруп кругл. крюк </t>
  </si>
  <si>
    <t>3,5 х 45</t>
  </si>
  <si>
    <t>5 х 75</t>
  </si>
  <si>
    <t>6 х 80</t>
  </si>
  <si>
    <t>Шуруп прямой крюк</t>
  </si>
  <si>
    <t>5 х 52</t>
  </si>
  <si>
    <t>6 х 68</t>
  </si>
  <si>
    <t>Анкер забиваемый металлический дюбель- гвоздь</t>
  </si>
  <si>
    <t>6,3х30</t>
  </si>
  <si>
    <t>6,3х50</t>
  </si>
  <si>
    <t>6,3х65</t>
  </si>
  <si>
    <t>Анкер болт с крюком OMAX</t>
  </si>
  <si>
    <t>Анкер болт с кольцом OMAX</t>
  </si>
  <si>
    <t xml:space="preserve">                                                   Анкер забиваемый</t>
  </si>
  <si>
    <t>М6 (8 х 25)</t>
  </si>
  <si>
    <t>М8 (10 х 30)</t>
  </si>
  <si>
    <t>М10 (12 х 40)</t>
  </si>
  <si>
    <t>М12 (16 х 50)</t>
  </si>
  <si>
    <t>М16 (20 х 65)</t>
  </si>
  <si>
    <t>М20 (25 х 80)</t>
  </si>
  <si>
    <t>8 х 40</t>
  </si>
  <si>
    <t>10 х 50</t>
  </si>
  <si>
    <t>12х 70</t>
  </si>
  <si>
    <t>HNM- 65056</t>
  </si>
  <si>
    <t>HNM- 65075</t>
  </si>
  <si>
    <t>HNM- 80025</t>
  </si>
  <si>
    <t>HNM- 80040</t>
  </si>
  <si>
    <t>HNM- 80065</t>
  </si>
  <si>
    <t>HNM- 80085</t>
  </si>
  <si>
    <t>HNM- 10040</t>
  </si>
  <si>
    <t>HNM- 10050</t>
  </si>
  <si>
    <t>HNM- 10060</t>
  </si>
  <si>
    <t>HNM- 10077</t>
  </si>
  <si>
    <t>HNM- 10097</t>
  </si>
  <si>
    <t>HNM- 10125</t>
  </si>
  <si>
    <t>HNM- 10130</t>
  </si>
  <si>
    <t>HNM- 10150</t>
  </si>
  <si>
    <t>HNM- 10180</t>
  </si>
  <si>
    <t>Анкер болт с гайкой OMAX</t>
  </si>
  <si>
    <t>ШГ 8 х 45</t>
  </si>
  <si>
    <t>ШГ 8 х 60</t>
  </si>
  <si>
    <t>ШГ 8 х 80</t>
  </si>
  <si>
    <t>ШГ 10 х 55</t>
  </si>
  <si>
    <t>10 х 60</t>
  </si>
  <si>
    <t>ШГ 10 х 80</t>
  </si>
  <si>
    <t>ШГ 10 х 85</t>
  </si>
  <si>
    <t>ШГ 10 х 100</t>
  </si>
  <si>
    <t>ШГ 10 х 110</t>
  </si>
  <si>
    <t>ШГ 10 х 120</t>
  </si>
  <si>
    <t>ШГ 10 х 130</t>
  </si>
  <si>
    <t>ШГ 10 х 140</t>
  </si>
  <si>
    <t>ШГ 12 х 65</t>
  </si>
  <si>
    <t>ШГ 12 х 100</t>
  </si>
  <si>
    <t>ШГ 12 х 120</t>
  </si>
  <si>
    <t>Анкер болт с шестигранной головкой OMAX</t>
  </si>
  <si>
    <t xml:space="preserve">                                                              Анкер клиновой OMAX</t>
  </si>
  <si>
    <t>WAM-06040</t>
  </si>
  <si>
    <t>WAM-06095</t>
  </si>
  <si>
    <t>WAM-08050</t>
  </si>
  <si>
    <t>WAM-08080</t>
  </si>
  <si>
    <t>WAM-08105</t>
  </si>
  <si>
    <t>WAM-08120</t>
  </si>
  <si>
    <t xml:space="preserve">                  БОЛТ  ГОСТ 7798-70,7805-70</t>
  </si>
  <si>
    <t xml:space="preserve">         Цена,   руб/кг</t>
  </si>
  <si>
    <t>10*25-45</t>
  </si>
  <si>
    <t>8*20*30</t>
  </si>
  <si>
    <t>10*40-80</t>
  </si>
  <si>
    <t>10-90-120</t>
  </si>
  <si>
    <t>12*40-80</t>
  </si>
  <si>
    <t>Винт с потайной головкой ГОСТ 17475-80</t>
  </si>
  <si>
    <t>Винт с полукруглой головой ГОСТ 17473-80</t>
  </si>
  <si>
    <t>4*18-40</t>
  </si>
  <si>
    <t>6*16-60</t>
  </si>
  <si>
    <t>6*10-14</t>
  </si>
  <si>
    <t>5*10-12</t>
  </si>
  <si>
    <t>5*13-60</t>
  </si>
  <si>
    <t>4*13-16</t>
  </si>
  <si>
    <t>3*10-30</t>
  </si>
  <si>
    <t>4*6</t>
  </si>
  <si>
    <t>4*10-30</t>
  </si>
  <si>
    <t xml:space="preserve">  Шурупы    ГОСТ 1144-80 с полукруглой головой</t>
  </si>
  <si>
    <t>5*50-60</t>
  </si>
  <si>
    <t>5*40-45</t>
  </si>
  <si>
    <t>4*13-30</t>
  </si>
  <si>
    <t>4*40-50</t>
  </si>
  <si>
    <t>3,5*13</t>
  </si>
  <si>
    <t>3,5*30</t>
  </si>
  <si>
    <t>3,5*40</t>
  </si>
  <si>
    <t>3*16-20</t>
  </si>
  <si>
    <t>3*10-16</t>
  </si>
  <si>
    <t>3*20-30</t>
  </si>
  <si>
    <t>4*20-50</t>
  </si>
  <si>
    <t>5*40-60</t>
  </si>
  <si>
    <t>12*100</t>
  </si>
  <si>
    <t>12*110</t>
  </si>
  <si>
    <t>16*45</t>
  </si>
  <si>
    <t>М 36-42</t>
  </si>
  <si>
    <t>ЗАО "РЕВДИНСКИЙ МЕТИЗНО-МЕТАЛЛУРГИЧЕСКИЙ СОЮЗ</t>
  </si>
  <si>
    <r>
      <t xml:space="preserve">Телефоны:                                 </t>
    </r>
    <r>
      <rPr>
        <b/>
        <sz val="14"/>
        <rFont val="Times New Roman"/>
        <family val="1"/>
      </rPr>
      <t>г. Ревда (34397) 2-12-45 факс (34397) 2-10-45</t>
    </r>
  </si>
  <si>
    <r>
      <t xml:space="preserve">                                                                                                                 </t>
    </r>
    <r>
      <rPr>
        <b/>
        <sz val="14"/>
        <rFont val="Arial Cyr"/>
        <family val="0"/>
      </rPr>
      <t xml:space="preserve"> Проволока  </t>
    </r>
    <r>
      <rPr>
        <b/>
        <sz val="10"/>
        <rFont val="Arial Cyr"/>
        <family val="2"/>
      </rPr>
      <t xml:space="preserve">                                            Цены с НДС  вводятся   01.03.2010 г.</t>
    </r>
  </si>
  <si>
    <t>на 01.03.2010г.</t>
  </si>
  <si>
    <t>Цены с НДС вводятся 01.03.10 г.</t>
  </si>
  <si>
    <t>на 01.03.10г.</t>
  </si>
  <si>
    <t>ЗАО "Ревдинский метизнол-металлургический союз"</t>
  </si>
  <si>
    <t>ЗАО "Ревдинский метизно-металлургический союз"</t>
  </si>
  <si>
    <r>
      <t xml:space="preserve">  Телефоны                                                                                </t>
    </r>
    <r>
      <rPr>
        <b/>
        <sz val="12"/>
        <rFont val="Times New Roman"/>
        <family val="1"/>
      </rPr>
      <t>г. Ревда(34397) 2-10-45</t>
    </r>
  </si>
  <si>
    <t>ЗАО "Ревдинский метизно-металлугрический союз"</t>
  </si>
  <si>
    <t>Ревдинский метизно-металлургический союз</t>
  </si>
  <si>
    <r>
      <t>Сайт http://rmms66.3dn.ru                                                        e-mail: metizmetal@yandex.ru</t>
    </r>
    <r>
      <rPr>
        <sz val="12"/>
        <rFont val="Times New Roman"/>
        <family val="1"/>
      </rPr>
      <t xml:space="preserve"> </t>
    </r>
  </si>
  <si>
    <r>
      <t xml:space="preserve">Сайт http://rmms66.3dn.ru                      e-mail:  metizmetal@yandex.ru                </t>
    </r>
    <r>
      <rPr>
        <sz val="12"/>
        <rFont val="Times New Roman"/>
        <family val="1"/>
      </rPr>
      <t xml:space="preserve"> </t>
    </r>
  </si>
  <si>
    <r>
      <t xml:space="preserve">Сайт http://rmms66.3dn.ru                                          e-mail: metizmetal@yandex.ru                                   </t>
    </r>
    <r>
      <rPr>
        <sz val="12"/>
        <rFont val="Times New Roman"/>
        <family val="1"/>
      </rPr>
      <t xml:space="preserve"> </t>
    </r>
  </si>
  <si>
    <t xml:space="preserve">Сайт http://rmms66.3dn.ru                               e-mail: metizmetal@yandex.ru                             тел./ф (34397) 2-10-45                  </t>
  </si>
  <si>
    <t xml:space="preserve">Сайт http://rmms66.3dn.ru                         e-mail metizmetal@yandex.ru                 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</si>
</sst>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0.0"/>
    <numFmt numFmtId="174" formatCode="#,##0.0_р_."/>
    <numFmt numFmtId="175" formatCode="#,##0.00_р_."/>
    <numFmt numFmtId="176" formatCode="#,##0.00&quot;р.&quot;"/>
    <numFmt numFmtId="177" formatCode="0.00&quot; руб.&quot;"/>
    <numFmt numFmtId="178" formatCode="#,##0.00&quot; руб.&quot;"/>
    <numFmt numFmtId="179" formatCode="_(* #,##0.0_);_(* \(#,##0.0\);_(* &quot;-&quot;??_);_(@_)"/>
    <numFmt numFmtId="180" formatCode="_(* #,##0_);_(* \(#,##0\);_(* &quot;-&quot;??_);_(@_)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[$-FC19]d\ mmmm\ yyyy\ &quot;г.&quot;"/>
    <numFmt numFmtId="190" formatCode="[$-419]d\ mmm;@"/>
    <numFmt numFmtId="191" formatCode="_-* #,##0_р_._-;\-* #,##0_р_._-;_-* &quot;-&quot;??_р_._-;_-@_-"/>
    <numFmt numFmtId="192" formatCode="0.000"/>
    <numFmt numFmtId="193" formatCode="0;[Red]0"/>
    <numFmt numFmtId="194" formatCode="[&lt;=9999999]###\-####;\(###\)\ ###\-####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000000"/>
    <numFmt numFmtId="199" formatCode="0.0%"/>
    <numFmt numFmtId="200" formatCode="#,##0&quot;р.&quot;"/>
    <numFmt numFmtId="201" formatCode="#,##0.000&quot;р.&quot;"/>
    <numFmt numFmtId="202" formatCode="[$-FC19]dddd\,\ d\ mmmm\ yyyy\ &quot;г.&quot;"/>
    <numFmt numFmtId="203" formatCode="#,##0.000"/>
    <numFmt numFmtId="204" formatCode="#,##0.0"/>
    <numFmt numFmtId="205" formatCode="0.0000"/>
    <numFmt numFmtId="206" formatCode="#,##0.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[$€-2]\ ###,000_);[Red]\([$€-2]\ ###,000\)"/>
  </numFmts>
  <fonts count="78"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7"/>
      <name val="Arial Cyr"/>
      <family val="2"/>
    </font>
    <font>
      <b/>
      <sz val="12"/>
      <name val="Arial Cyr"/>
      <family val="2"/>
    </font>
    <font>
      <sz val="10"/>
      <name val="Franklin Gothic Medium"/>
      <family val="2"/>
    </font>
    <font>
      <sz val="7"/>
      <name val="Arial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Verdana"/>
      <family val="2"/>
    </font>
    <font>
      <b/>
      <sz val="10"/>
      <name val="Courier New Cyr"/>
      <family val="3"/>
    </font>
    <font>
      <sz val="9"/>
      <color indexed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Courier New Cyr"/>
      <family val="3"/>
    </font>
    <font>
      <b/>
      <sz val="6.5"/>
      <name val="Arial Cyr"/>
      <family val="2"/>
    </font>
    <font>
      <b/>
      <sz val="7"/>
      <name val="Courier New Cyr"/>
      <family val="3"/>
    </font>
    <font>
      <sz val="10"/>
      <name val="Times New Roman"/>
      <family val="1"/>
    </font>
    <font>
      <sz val="9"/>
      <name val="Arial"/>
      <family val="0"/>
    </font>
    <font>
      <b/>
      <i/>
      <sz val="9"/>
      <name val="Arial Cyr"/>
      <family val="0"/>
    </font>
    <font>
      <b/>
      <sz val="9"/>
      <name val="Arial"/>
      <family val="0"/>
    </font>
    <font>
      <sz val="12"/>
      <name val="Arial Cyr"/>
      <family val="2"/>
    </font>
    <font>
      <i/>
      <sz val="9"/>
      <name val="Arial Cyr"/>
      <family val="2"/>
    </font>
    <font>
      <i/>
      <sz val="9"/>
      <name val="Arial"/>
      <family val="2"/>
    </font>
    <font>
      <sz val="9"/>
      <name val="Symbol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sz val="14"/>
      <name val="Arial Cyr"/>
      <family val="0"/>
    </font>
    <font>
      <i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5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center" vertical="center"/>
    </xf>
    <xf numFmtId="174" fontId="1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173" fontId="13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72" fontId="6" fillId="0" borderId="15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4" fontId="6" fillId="0" borderId="15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>
      <alignment/>
    </xf>
    <xf numFmtId="0" fontId="3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>
      <alignment/>
    </xf>
    <xf numFmtId="0" fontId="3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>
      <alignment/>
    </xf>
    <xf numFmtId="0" fontId="3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>
      <alignment/>
    </xf>
    <xf numFmtId="0" fontId="3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3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>
      <alignment/>
    </xf>
    <xf numFmtId="0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8" xfId="0" applyNumberFormat="1" applyFont="1" applyBorder="1" applyAlignment="1">
      <alignment/>
    </xf>
    <xf numFmtId="2" fontId="28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23" xfId="0" applyNumberFormat="1" applyFont="1" applyBorder="1" applyAlignment="1">
      <alignment/>
    </xf>
    <xf numFmtId="2" fontId="28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30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2" fontId="28" fillId="0" borderId="11" xfId="0" applyNumberFormat="1" applyFont="1" applyBorder="1" applyAlignment="1" applyProtection="1">
      <alignment horizontal="center" vertical="center" wrapText="1"/>
      <protection hidden="1"/>
    </xf>
    <xf numFmtId="2" fontId="28" fillId="0" borderId="10" xfId="0" applyNumberFormat="1" applyFont="1" applyBorder="1" applyAlignment="1" applyProtection="1">
      <alignment horizontal="center" vertical="center" wrapText="1"/>
      <protection hidden="1"/>
    </xf>
    <xf numFmtId="0" fontId="32" fillId="0" borderId="31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14" xfId="61" applyFont="1" applyBorder="1" applyAlignment="1">
      <alignment horizontal="left"/>
    </xf>
    <xf numFmtId="171" fontId="6" fillId="0" borderId="10" xfId="61" applyFont="1" applyBorder="1" applyAlignment="1">
      <alignment horizontal="left"/>
    </xf>
    <xf numFmtId="171" fontId="6" fillId="0" borderId="10" xfId="61" applyFont="1" applyFill="1" applyBorder="1" applyAlignment="1" applyProtection="1">
      <alignment horizontal="left" vertical="center" wrapText="1"/>
      <protection hidden="1"/>
    </xf>
    <xf numFmtId="171" fontId="6" fillId="0" borderId="11" xfId="61" applyFont="1" applyFill="1" applyBorder="1" applyAlignment="1" applyProtection="1">
      <alignment horizontal="left" vertical="center" wrapText="1"/>
      <protection hidden="1"/>
    </xf>
    <xf numFmtId="0" fontId="6" fillId="0" borderId="32" xfId="0" applyNumberFormat="1" applyFont="1" applyBorder="1" applyAlignment="1">
      <alignment/>
    </xf>
    <xf numFmtId="0" fontId="6" fillId="0" borderId="3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9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0" borderId="36" xfId="0" applyNumberFormat="1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14" fontId="8" fillId="0" borderId="45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" fontId="6" fillId="0" borderId="46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right"/>
    </xf>
    <xf numFmtId="0" fontId="6" fillId="0" borderId="49" xfId="0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right" vertical="center"/>
    </xf>
    <xf numFmtId="173" fontId="6" fillId="0" borderId="15" xfId="0" applyNumberFormat="1" applyFont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173" fontId="6" fillId="0" borderId="49" xfId="0" applyNumberFormat="1" applyFont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23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/>
    </xf>
    <xf numFmtId="0" fontId="13" fillId="0" borderId="56" xfId="0" applyFont="1" applyBorder="1" applyAlignment="1">
      <alignment horizontal="left"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/>
    </xf>
    <xf numFmtId="2" fontId="13" fillId="0" borderId="53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2" fontId="13" fillId="0" borderId="57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8" xfId="0" applyFont="1" applyBorder="1" applyAlignment="1">
      <alignment horizontal="left"/>
    </xf>
    <xf numFmtId="2" fontId="13" fillId="0" borderId="59" xfId="0" applyNumberFormat="1" applyFont="1" applyBorder="1" applyAlignment="1">
      <alignment horizontal="center"/>
    </xf>
    <xf numFmtId="2" fontId="13" fillId="0" borderId="60" xfId="0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2" fontId="13" fillId="0" borderId="61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63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20" xfId="0" applyFont="1" applyBorder="1" applyAlignment="1">
      <alignment/>
    </xf>
    <xf numFmtId="2" fontId="13" fillId="0" borderId="59" xfId="0" applyNumberFormat="1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2" fontId="13" fillId="0" borderId="53" xfId="0" applyNumberFormat="1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9" fontId="13" fillId="0" borderId="52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17" fontId="13" fillId="0" borderId="49" xfId="0" applyNumberFormat="1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0" fontId="13" fillId="0" borderId="61" xfId="0" applyFont="1" applyBorder="1" applyAlignment="1">
      <alignment horizontal="left"/>
    </xf>
    <xf numFmtId="2" fontId="0" fillId="0" borderId="30" xfId="0" applyNumberFormat="1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13" fillId="0" borderId="53" xfId="0" applyFont="1" applyBorder="1" applyAlignment="1">
      <alignment horizontal="left"/>
    </xf>
    <xf numFmtId="2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0" fontId="13" fillId="0" borderId="59" xfId="0" applyFont="1" applyBorder="1" applyAlignment="1">
      <alignment horizontal="left"/>
    </xf>
    <xf numFmtId="2" fontId="0" fillId="0" borderId="60" xfId="0" applyNumberFormat="1" applyFont="1" applyBorder="1" applyAlignment="1">
      <alignment/>
    </xf>
    <xf numFmtId="2" fontId="0" fillId="0" borderId="6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/>
    </xf>
    <xf numFmtId="41" fontId="6" fillId="0" borderId="1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2" xfId="0" applyBorder="1" applyAlignment="1">
      <alignment/>
    </xf>
    <xf numFmtId="0" fontId="6" fillId="0" borderId="65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 horizontal="center"/>
    </xf>
    <xf numFmtId="2" fontId="38" fillId="33" borderId="60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54" xfId="0" applyBorder="1" applyAlignment="1">
      <alignment/>
    </xf>
    <xf numFmtId="0" fontId="6" fillId="0" borderId="55" xfId="0" applyFont="1" applyBorder="1" applyAlignment="1">
      <alignment horizontal="center"/>
    </xf>
    <xf numFmtId="2" fontId="38" fillId="33" borderId="5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6" fillId="0" borderId="53" xfId="0" applyNumberFormat="1" applyFont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3" fontId="6" fillId="0" borderId="3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172" fontId="6" fillId="0" borderId="44" xfId="0" applyNumberFormat="1" applyFont="1" applyBorder="1" applyAlignment="1">
      <alignment/>
    </xf>
    <xf numFmtId="16" fontId="6" fillId="0" borderId="16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1" fontId="6" fillId="0" borderId="33" xfId="0" applyNumberFormat="1" applyFont="1" applyBorder="1" applyAlignment="1">
      <alignment/>
    </xf>
    <xf numFmtId="3" fontId="6" fillId="0" borderId="5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30" fillId="0" borderId="67" xfId="0" applyFont="1" applyBorder="1" applyAlignment="1">
      <alignment/>
    </xf>
    <xf numFmtId="2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3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6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6" fillId="0" borderId="5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38" fillId="33" borderId="28" xfId="0" applyNumberFormat="1" applyFont="1" applyFill="1" applyBorder="1" applyAlignment="1">
      <alignment horizontal="right"/>
    </xf>
    <xf numFmtId="0" fontId="8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32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/>
    </xf>
    <xf numFmtId="0" fontId="40" fillId="0" borderId="22" xfId="15" applyNumberFormat="1" applyFont="1" applyFill="1" applyBorder="1" applyAlignment="1" applyProtection="1">
      <alignment horizontal="center" vertical="center" wrapText="1"/>
      <protection hidden="1"/>
    </xf>
    <xf numFmtId="0" fontId="40" fillId="0" borderId="26" xfId="15" applyNumberFormat="1" applyFont="1" applyFill="1" applyBorder="1" applyAlignment="1" applyProtection="1">
      <alignment horizontal="center" vertical="center" wrapText="1"/>
      <protection hidden="1"/>
    </xf>
    <xf numFmtId="0" fontId="40" fillId="0" borderId="27" xfId="15" applyNumberFormat="1" applyFont="1" applyFill="1" applyBorder="1" applyAlignment="1" applyProtection="1">
      <alignment horizontal="center" vertical="center" wrapText="1"/>
      <protection hidden="1"/>
    </xf>
    <xf numFmtId="0" fontId="40" fillId="0" borderId="70" xfId="15" applyNumberFormat="1" applyFont="1" applyFill="1" applyBorder="1" applyAlignment="1" applyProtection="1">
      <alignment horizontal="center" vertical="center" wrapText="1"/>
      <protection hidden="1"/>
    </xf>
    <xf numFmtId="2" fontId="0" fillId="0" borderId="13" xfId="15" applyNumberFormat="1" applyFont="1" applyBorder="1" applyAlignment="1" applyProtection="1">
      <alignment horizontal="center" wrapText="1"/>
      <protection hidden="1"/>
    </xf>
    <xf numFmtId="2" fontId="0" fillId="0" borderId="15" xfId="15" applyNumberFormat="1" applyFont="1" applyBorder="1" applyAlignment="1" applyProtection="1">
      <alignment horizontal="center" wrapText="1"/>
      <protection hidden="1"/>
    </xf>
    <xf numFmtId="2" fontId="0" fillId="0" borderId="16" xfId="15" applyNumberFormat="1" applyFont="1" applyBorder="1" applyAlignment="1" applyProtection="1">
      <alignment horizontal="center" wrapText="1"/>
      <protection hidden="1"/>
    </xf>
    <xf numFmtId="0" fontId="39" fillId="0" borderId="22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26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27" xfId="15" applyNumberFormat="1" applyFont="1" applyFill="1" applyBorder="1" applyAlignment="1" applyProtection="1">
      <alignment horizontal="center" vertical="center" wrapText="1"/>
      <protection hidden="1"/>
    </xf>
    <xf numFmtId="2" fontId="0" fillId="0" borderId="13" xfId="15" applyNumberFormat="1" applyFont="1" applyBorder="1" applyAlignment="1" applyProtection="1">
      <alignment horizontal="center" vertical="center" wrapText="1"/>
      <protection hidden="1"/>
    </xf>
    <xf numFmtId="2" fontId="0" fillId="0" borderId="15" xfId="15" applyNumberFormat="1" applyFont="1" applyBorder="1" applyAlignment="1" applyProtection="1">
      <alignment horizontal="center" vertical="center" wrapText="1"/>
      <protection hidden="1"/>
    </xf>
    <xf numFmtId="2" fontId="0" fillId="0" borderId="16" xfId="15" applyNumberFormat="1" applyFont="1" applyBorder="1" applyAlignment="1" applyProtection="1">
      <alignment horizontal="center" vertical="center" wrapText="1"/>
      <protection hidden="1"/>
    </xf>
    <xf numFmtId="2" fontId="28" fillId="0" borderId="0" xfId="0" applyNumberFormat="1" applyFont="1" applyAlignment="1">
      <alignment/>
    </xf>
    <xf numFmtId="2" fontId="28" fillId="0" borderId="0" xfId="0" applyNumberFormat="1" applyFont="1" applyAlignment="1">
      <alignment horizontal="center"/>
    </xf>
    <xf numFmtId="49" fontId="39" fillId="0" borderId="26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68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71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72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73" xfId="15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0" fontId="42" fillId="0" borderId="68" xfId="15" applyFont="1" applyBorder="1" applyAlignment="1">
      <alignment horizontal="center" wrapText="1"/>
      <protection/>
    </xf>
    <xf numFmtId="2" fontId="30" fillId="0" borderId="0" xfId="0" applyNumberFormat="1" applyFont="1" applyAlignment="1">
      <alignment/>
    </xf>
    <xf numFmtId="0" fontId="39" fillId="0" borderId="74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30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25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32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65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24" xfId="15" applyNumberFormat="1" applyFont="1" applyFill="1" applyBorder="1" applyAlignment="1" applyProtection="1">
      <alignment horizontal="center" vertical="center" wrapText="1"/>
      <protection hidden="1"/>
    </xf>
    <xf numFmtId="0" fontId="39" fillId="0" borderId="29" xfId="15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/>
    </xf>
    <xf numFmtId="0" fontId="6" fillId="0" borderId="60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0" fontId="6" fillId="0" borderId="29" xfId="0" applyNumberFormat="1" applyFont="1" applyBorder="1" applyAlignment="1">
      <alignment/>
    </xf>
    <xf numFmtId="0" fontId="0" fillId="0" borderId="57" xfId="0" applyBorder="1" applyAlignment="1">
      <alignment/>
    </xf>
    <xf numFmtId="0" fontId="32" fillId="0" borderId="15" xfId="0" applyNumberFormat="1" applyFont="1" applyFill="1" applyBorder="1" applyAlignment="1" applyProtection="1">
      <alignment horizontal="center" vertical="center" wrapText="1"/>
      <protection hidden="1"/>
    </xf>
    <xf numFmtId="171" fontId="32" fillId="0" borderId="15" xfId="61" applyFont="1" applyFill="1" applyBorder="1" applyAlignment="1" applyProtection="1">
      <alignment vertical="center" wrapText="1"/>
      <protection hidden="1"/>
    </xf>
    <xf numFmtId="0" fontId="40" fillId="0" borderId="15" xfId="15" applyNumberFormat="1" applyFont="1" applyFill="1" applyBorder="1" applyAlignment="1" applyProtection="1">
      <alignment horizontal="center" vertical="center" wrapText="1"/>
      <protection hidden="1"/>
    </xf>
    <xf numFmtId="0" fontId="40" fillId="0" borderId="15" xfId="15" applyNumberFormat="1" applyFont="1" applyFill="1" applyBorder="1" applyAlignment="1" applyProtection="1">
      <alignment horizontal="center" vertical="center"/>
      <protection hidden="1"/>
    </xf>
    <xf numFmtId="0" fontId="3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33" fillId="0" borderId="14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/>
    </xf>
    <xf numFmtId="0" fontId="6" fillId="0" borderId="43" xfId="0" applyNumberFormat="1" applyFont="1" applyBorder="1" applyAlignment="1">
      <alignment/>
    </xf>
    <xf numFmtId="0" fontId="40" fillId="0" borderId="15" xfId="15" applyNumberFormat="1" applyFont="1" applyFill="1" applyBorder="1" applyAlignment="1" applyProtection="1">
      <alignment horizontal="center" vertical="center" wrapText="1"/>
      <protection hidden="1"/>
    </xf>
    <xf numFmtId="0" fontId="40" fillId="0" borderId="13" xfId="15" applyNumberFormat="1" applyFont="1" applyFill="1" applyBorder="1" applyAlignment="1" applyProtection="1">
      <alignment horizontal="center" vertical="center" wrapText="1"/>
      <protection hidden="1"/>
    </xf>
    <xf numFmtId="2" fontId="33" fillId="0" borderId="14" xfId="0" applyNumberFormat="1" applyFont="1" applyBorder="1" applyAlignment="1" applyProtection="1">
      <alignment horizontal="center" vertical="center" wrapText="1"/>
      <protection hidden="1"/>
    </xf>
    <xf numFmtId="2" fontId="33" fillId="0" borderId="10" xfId="0" applyNumberFormat="1" applyFont="1" applyBorder="1" applyAlignment="1" applyProtection="1">
      <alignment horizontal="center" vertical="center" wrapText="1"/>
      <protection hidden="1"/>
    </xf>
    <xf numFmtId="0" fontId="40" fillId="0" borderId="16" xfId="15" applyNumberFormat="1" applyFont="1" applyFill="1" applyBorder="1" applyAlignment="1" applyProtection="1">
      <alignment horizontal="center" vertical="center" wrapText="1"/>
      <protection hidden="1"/>
    </xf>
    <xf numFmtId="2" fontId="33" fillId="0" borderId="11" xfId="0" applyNumberFormat="1" applyFont="1" applyBorder="1" applyAlignment="1" applyProtection="1">
      <alignment horizontal="center" vertical="center" wrapText="1"/>
      <protection hidden="1"/>
    </xf>
    <xf numFmtId="0" fontId="42" fillId="0" borderId="15" xfId="15" applyFont="1" applyBorder="1" applyAlignment="1">
      <alignment horizontal="center" wrapText="1"/>
      <protection/>
    </xf>
    <xf numFmtId="2" fontId="32" fillId="0" borderId="15" xfId="0" applyNumberFormat="1" applyFont="1" applyFill="1" applyBorder="1" applyAlignment="1" applyProtection="1">
      <alignment horizontal="center" wrapText="1"/>
      <protection hidden="1"/>
    </xf>
    <xf numFmtId="2" fontId="32" fillId="0" borderId="14" xfId="0" applyNumberFormat="1" applyFont="1" applyFill="1" applyBorder="1" applyAlignment="1" applyProtection="1">
      <alignment horizontal="center" wrapText="1"/>
      <protection hidden="1"/>
    </xf>
    <xf numFmtId="2" fontId="32" fillId="0" borderId="10" xfId="0" applyNumberFormat="1" applyFont="1" applyFill="1" applyBorder="1" applyAlignment="1" applyProtection="1">
      <alignment horizontal="center" wrapText="1"/>
      <protection hidden="1"/>
    </xf>
    <xf numFmtId="0" fontId="42" fillId="0" borderId="16" xfId="15" applyFont="1" applyBorder="1" applyAlignment="1">
      <alignment horizontal="center" wrapText="1"/>
      <protection/>
    </xf>
    <xf numFmtId="2" fontId="32" fillId="0" borderId="11" xfId="0" applyNumberFormat="1" applyFont="1" applyFill="1" applyBorder="1" applyAlignment="1" applyProtection="1">
      <alignment horizontal="center" wrapText="1"/>
      <protection hidden="1"/>
    </xf>
    <xf numFmtId="2" fontId="32" fillId="0" borderId="14" xfId="0" applyNumberFormat="1" applyFont="1" applyFill="1" applyBorder="1" applyAlignment="1" applyProtection="1">
      <alignment horizontal="center" wrapText="1"/>
      <protection hidden="1"/>
    </xf>
    <xf numFmtId="2" fontId="42" fillId="0" borderId="15" xfId="15" applyNumberFormat="1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>
      <alignment/>
    </xf>
    <xf numFmtId="49" fontId="40" fillId="0" borderId="15" xfId="15" applyNumberFormat="1" applyFont="1" applyFill="1" applyBorder="1" applyAlignment="1" applyProtection="1">
      <alignment horizontal="center" vertical="center" wrapText="1"/>
      <protection hidden="1"/>
    </xf>
    <xf numFmtId="0" fontId="42" fillId="0" borderId="15" xfId="0" applyFont="1" applyBorder="1" applyAlignment="1">
      <alignment/>
    </xf>
    <xf numFmtId="0" fontId="40" fillId="0" borderId="49" xfId="15" applyNumberFormat="1" applyFont="1" applyFill="1" applyBorder="1" applyAlignment="1" applyProtection="1">
      <alignment horizontal="center" vertical="center" wrapText="1"/>
      <protection hidden="1"/>
    </xf>
    <xf numFmtId="2" fontId="33" fillId="0" borderId="49" xfId="0" applyNumberFormat="1" applyFont="1" applyBorder="1" applyAlignment="1" applyProtection="1">
      <alignment horizontal="center" vertical="center" wrapText="1"/>
      <protection hidden="1"/>
    </xf>
    <xf numFmtId="0" fontId="40" fillId="0" borderId="49" xfId="15" applyNumberFormat="1" applyFont="1" applyFill="1" applyBorder="1" applyAlignment="1" applyProtection="1">
      <alignment horizontal="center" vertical="center" wrapText="1"/>
      <protection hidden="1"/>
    </xf>
    <xf numFmtId="2" fontId="32" fillId="0" borderId="49" xfId="0" applyNumberFormat="1" applyFont="1" applyFill="1" applyBorder="1" applyAlignment="1" applyProtection="1">
      <alignment horizontal="center" wrapText="1"/>
      <protection hidden="1"/>
    </xf>
    <xf numFmtId="0" fontId="40" fillId="0" borderId="13" xfId="15" applyNumberFormat="1" applyFont="1" applyFill="1" applyBorder="1" applyAlignment="1" applyProtection="1">
      <alignment horizontal="center" vertical="center" wrapText="1"/>
      <protection hidden="1"/>
    </xf>
    <xf numFmtId="2" fontId="32" fillId="0" borderId="10" xfId="0" applyNumberFormat="1" applyFont="1" applyFill="1" applyBorder="1" applyAlignment="1" applyProtection="1">
      <alignment horizontal="center" wrapText="1"/>
      <protection hidden="1"/>
    </xf>
    <xf numFmtId="0" fontId="40" fillId="0" borderId="16" xfId="15" applyNumberFormat="1" applyFont="1" applyFill="1" applyBorder="1" applyAlignment="1" applyProtection="1">
      <alignment horizontal="center" vertical="center" wrapText="1"/>
      <protection hidden="1"/>
    </xf>
    <xf numFmtId="2" fontId="32" fillId="0" borderId="11" xfId="0" applyNumberFormat="1" applyFont="1" applyFill="1" applyBorder="1" applyAlignment="1" applyProtection="1">
      <alignment horizontal="center" wrapText="1"/>
      <protection hidden="1"/>
    </xf>
    <xf numFmtId="2" fontId="33" fillId="0" borderId="14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171" fontId="32" fillId="0" borderId="49" xfId="61" applyFont="1" applyFill="1" applyBorder="1" applyAlignment="1" applyProtection="1">
      <alignment vertical="center" wrapText="1"/>
      <protection hidden="1"/>
    </xf>
    <xf numFmtId="0" fontId="32" fillId="0" borderId="13" xfId="0" applyNumberFormat="1" applyFont="1" applyFill="1" applyBorder="1" applyAlignment="1" applyProtection="1">
      <alignment horizontal="center" vertical="center" wrapText="1"/>
      <protection hidden="1"/>
    </xf>
    <xf numFmtId="171" fontId="32" fillId="0" borderId="14" xfId="61" applyFont="1" applyFill="1" applyBorder="1" applyAlignment="1" applyProtection="1">
      <alignment vertical="center" wrapText="1"/>
      <protection hidden="1"/>
    </xf>
    <xf numFmtId="0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171" fontId="32" fillId="0" borderId="11" xfId="61" applyFont="1" applyFill="1" applyBorder="1" applyAlignment="1" applyProtection="1">
      <alignment vertical="center" wrapText="1"/>
      <protection hidden="1"/>
    </xf>
    <xf numFmtId="49" fontId="40" fillId="0" borderId="13" xfId="15" applyNumberFormat="1" applyFont="1" applyFill="1" applyBorder="1" applyAlignment="1" applyProtection="1">
      <alignment horizontal="center" vertical="center" wrapText="1"/>
      <protection hidden="1"/>
    </xf>
    <xf numFmtId="49" fontId="40" fillId="0" borderId="16" xfId="15" applyNumberFormat="1" applyFont="1" applyFill="1" applyBorder="1" applyAlignment="1" applyProtection="1">
      <alignment horizontal="center" vertical="center" wrapText="1"/>
      <protection hidden="1"/>
    </xf>
    <xf numFmtId="171" fontId="6" fillId="0" borderId="14" xfId="61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64" xfId="0" applyBorder="1" applyAlignment="1">
      <alignment/>
    </xf>
    <xf numFmtId="171" fontId="32" fillId="0" borderId="10" xfId="61" applyFont="1" applyFill="1" applyBorder="1" applyAlignment="1" applyProtection="1">
      <alignment vertical="center" wrapText="1"/>
      <protection hidden="1"/>
    </xf>
    <xf numFmtId="0" fontId="5" fillId="0" borderId="55" xfId="0" applyFont="1" applyBorder="1" applyAlignment="1" applyProtection="1">
      <alignment vertical="center" wrapText="1"/>
      <protection hidden="1"/>
    </xf>
    <xf numFmtId="0" fontId="5" fillId="0" borderId="53" xfId="0" applyFont="1" applyBorder="1" applyAlignment="1" applyProtection="1">
      <alignment vertical="center" wrapText="1"/>
      <protection hidden="1"/>
    </xf>
    <xf numFmtId="0" fontId="6" fillId="0" borderId="29" xfId="0" applyNumberFormat="1" applyFont="1" applyBorder="1" applyAlignment="1">
      <alignment horizontal="center"/>
    </xf>
    <xf numFmtId="0" fontId="0" fillId="0" borderId="49" xfId="0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3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75" xfId="0" applyNumberFormat="1" applyFont="1" applyFill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13" fillId="0" borderId="76" xfId="0" applyNumberFormat="1" applyFont="1" applyBorder="1" applyAlignment="1">
      <alignment/>
    </xf>
    <xf numFmtId="2" fontId="13" fillId="0" borderId="77" xfId="0" applyNumberFormat="1" applyFont="1" applyBorder="1" applyAlignment="1">
      <alignment/>
    </xf>
    <xf numFmtId="0" fontId="0" fillId="0" borderId="59" xfId="0" applyFont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/>
    </xf>
    <xf numFmtId="2" fontId="13" fillId="0" borderId="76" xfId="0" applyNumberFormat="1" applyFont="1" applyBorder="1" applyAlignment="1">
      <alignment horizontal="center" vertical="center"/>
    </xf>
    <xf numFmtId="2" fontId="13" fillId="0" borderId="7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30" fillId="0" borderId="39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 wrapText="1"/>
    </xf>
    <xf numFmtId="172" fontId="6" fillId="0" borderId="42" xfId="0" applyNumberFormat="1" applyFont="1" applyBorder="1" applyAlignment="1">
      <alignment horizontal="right"/>
    </xf>
    <xf numFmtId="172" fontId="6" fillId="0" borderId="5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174" fontId="6" fillId="0" borderId="36" xfId="0" applyNumberFormat="1" applyFont="1" applyBorder="1" applyAlignment="1">
      <alignment horizontal="center" vertical="center"/>
    </xf>
    <xf numFmtId="174" fontId="6" fillId="0" borderId="4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75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vertical="center"/>
    </xf>
    <xf numFmtId="172" fontId="6" fillId="0" borderId="5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" fillId="33" borderId="83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3" fillId="0" borderId="6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175" fontId="0" fillId="0" borderId="40" xfId="0" applyNumberFormat="1" applyFont="1" applyBorder="1" applyAlignment="1">
      <alignment horizontal="center" vertical="center"/>
    </xf>
    <xf numFmtId="175" fontId="0" fillId="0" borderId="1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5" fontId="0" fillId="0" borderId="84" xfId="0" applyNumberFormat="1" applyFont="1" applyBorder="1" applyAlignment="1">
      <alignment horizontal="center" vertical="center"/>
    </xf>
    <xf numFmtId="175" fontId="0" fillId="0" borderId="36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5" fontId="0" fillId="0" borderId="57" xfId="0" applyNumberFormat="1" applyFont="1" applyBorder="1" applyAlignment="1">
      <alignment horizontal="center" vertical="center"/>
    </xf>
    <xf numFmtId="175" fontId="0" fillId="0" borderId="15" xfId="0" applyNumberFormat="1" applyFont="1" applyBorder="1" applyAlignment="1">
      <alignment horizontal="center" vertical="center"/>
    </xf>
    <xf numFmtId="175" fontId="0" fillId="0" borderId="53" xfId="0" applyNumberFormat="1" applyFont="1" applyBorder="1" applyAlignment="1">
      <alignment horizontal="center" vertical="center"/>
    </xf>
    <xf numFmtId="175" fontId="0" fillId="0" borderId="4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6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7" xfId="0" applyBorder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0" fillId="0" borderId="7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42" xfId="0" applyBorder="1" applyAlignment="1">
      <alignment horizontal="right"/>
    </xf>
    <xf numFmtId="0" fontId="0" fillId="0" borderId="50" xfId="0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2" fontId="0" fillId="0" borderId="46" xfId="0" applyNumberFormat="1" applyFont="1" applyBorder="1" applyAlignment="1">
      <alignment horizontal="center"/>
    </xf>
    <xf numFmtId="2" fontId="0" fillId="0" borderId="88" xfId="0" applyNumberFormat="1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173" fontId="13" fillId="0" borderId="90" xfId="0" applyNumberFormat="1" applyFont="1" applyBorder="1" applyAlignment="1">
      <alignment horizontal="center"/>
    </xf>
    <xf numFmtId="173" fontId="13" fillId="0" borderId="91" xfId="0" applyNumberFormat="1" applyFont="1" applyBorder="1" applyAlignment="1">
      <alignment horizontal="center"/>
    </xf>
    <xf numFmtId="173" fontId="13" fillId="0" borderId="92" xfId="0" applyNumberFormat="1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73" fontId="13" fillId="0" borderId="31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94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13" fillId="0" borderId="68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71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7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28" fillId="0" borderId="65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8" fillId="0" borderId="66" xfId="0" applyFont="1" applyBorder="1" applyAlignment="1">
      <alignment horizontal="center" wrapText="1"/>
    </xf>
    <xf numFmtId="0" fontId="5" fillId="0" borderId="65" xfId="0" applyFont="1" applyBorder="1" applyAlignment="1" applyProtection="1">
      <alignment horizontal="center" wrapText="1"/>
      <protection hidden="1"/>
    </xf>
    <xf numFmtId="0" fontId="5" fillId="0" borderId="35" xfId="0" applyFont="1" applyBorder="1" applyAlignment="1" applyProtection="1">
      <alignment horizontal="center" wrapText="1"/>
      <protection hidden="1"/>
    </xf>
    <xf numFmtId="0" fontId="5" fillId="0" borderId="66" xfId="0" applyFont="1" applyBorder="1" applyAlignment="1" applyProtection="1">
      <alignment horizont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5" xfId="0" applyNumberFormat="1" applyFont="1" applyBorder="1" applyAlignment="1" applyProtection="1">
      <alignment horizontal="center" vertical="center" wrapText="1"/>
      <protection hidden="1"/>
    </xf>
    <xf numFmtId="0" fontId="5" fillId="0" borderId="35" xfId="0" applyNumberFormat="1" applyFont="1" applyBorder="1" applyAlignment="1" applyProtection="1">
      <alignment horizontal="center" vertical="center" wrapText="1"/>
      <protection hidden="1"/>
    </xf>
    <xf numFmtId="0" fontId="5" fillId="0" borderId="66" xfId="0" applyNumberFormat="1" applyFont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70" xfId="0" applyFont="1" applyBorder="1" applyAlignment="1" applyProtection="1">
      <alignment horizontal="center" wrapText="1"/>
      <protection hidden="1"/>
    </xf>
    <xf numFmtId="0" fontId="5" fillId="0" borderId="78" xfId="15" applyFont="1" applyBorder="1" applyAlignment="1" applyProtection="1">
      <alignment horizontal="center" vertical="center" wrapText="1"/>
      <protection hidden="1"/>
    </xf>
    <xf numFmtId="0" fontId="5" fillId="0" borderId="82" xfId="15" applyFont="1" applyBorder="1" applyAlignment="1" applyProtection="1">
      <alignment horizontal="center" vertical="center" wrapText="1"/>
      <protection hidden="1"/>
    </xf>
    <xf numFmtId="0" fontId="5" fillId="0" borderId="80" xfId="15" applyFont="1" applyBorder="1" applyAlignment="1" applyProtection="1">
      <alignment horizontal="center" vertical="center" wrapText="1"/>
      <protection hidden="1"/>
    </xf>
    <xf numFmtId="0" fontId="5" fillId="0" borderId="65" xfId="15" applyFont="1" applyBorder="1" applyAlignment="1" applyProtection="1">
      <alignment horizontal="center" vertical="center" wrapText="1"/>
      <protection hidden="1"/>
    </xf>
    <xf numFmtId="0" fontId="5" fillId="0" borderId="35" xfId="15" applyFont="1" applyBorder="1" applyAlignment="1" applyProtection="1">
      <alignment horizontal="center" vertical="center" wrapText="1"/>
      <protection hidden="1"/>
    </xf>
    <xf numFmtId="0" fontId="5" fillId="0" borderId="66" xfId="15" applyFont="1" applyBorder="1" applyAlignment="1" applyProtection="1">
      <alignment horizontal="center" vertical="center" wrapText="1"/>
      <protection hidden="1"/>
    </xf>
    <xf numFmtId="0" fontId="5" fillId="0" borderId="70" xfId="0" applyNumberFormat="1" applyFont="1" applyBorder="1" applyAlignment="1" applyProtection="1">
      <alignment horizontal="center" vertical="center" wrapText="1"/>
      <protection hidden="1"/>
    </xf>
    <xf numFmtId="0" fontId="5" fillId="0" borderId="78" xfId="0" applyNumberFormat="1" applyFont="1" applyBorder="1" applyAlignment="1" applyProtection="1">
      <alignment horizontal="center" vertical="center" wrapText="1"/>
      <protection hidden="1"/>
    </xf>
    <xf numFmtId="0" fontId="5" fillId="0" borderId="82" xfId="0" applyNumberFormat="1" applyFont="1" applyBorder="1" applyAlignment="1" applyProtection="1">
      <alignment horizontal="center" vertical="center" wrapText="1"/>
      <protection hidden="1"/>
    </xf>
    <xf numFmtId="0" fontId="5" fillId="0" borderId="80" xfId="0" applyNumberFormat="1" applyFont="1" applyBorder="1" applyAlignment="1" applyProtection="1">
      <alignment horizontal="center" vertical="center" wrapText="1"/>
      <protection hidden="1"/>
    </xf>
    <xf numFmtId="0" fontId="30" fillId="0" borderId="78" xfId="0" applyFont="1" applyBorder="1" applyAlignment="1">
      <alignment horizontal="center" wrapText="1"/>
    </xf>
    <xf numFmtId="0" fontId="30" fillId="0" borderId="82" xfId="0" applyFont="1" applyBorder="1" applyAlignment="1">
      <alignment horizontal="center" wrapText="1"/>
    </xf>
    <xf numFmtId="0" fontId="30" fillId="0" borderId="80" xfId="0" applyFont="1" applyBorder="1" applyAlignment="1">
      <alignment horizontal="center" wrapText="1"/>
    </xf>
    <xf numFmtId="0" fontId="30" fillId="0" borderId="65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30" fillId="0" borderId="66" xfId="0" applyFont="1" applyBorder="1" applyAlignment="1">
      <alignment horizontal="center" wrapText="1"/>
    </xf>
    <xf numFmtId="0" fontId="28" fillId="0" borderId="78" xfId="0" applyFont="1" applyBorder="1" applyAlignment="1">
      <alignment horizontal="center" wrapText="1"/>
    </xf>
    <xf numFmtId="0" fontId="28" fillId="0" borderId="82" xfId="0" applyFont="1" applyBorder="1" applyAlignment="1">
      <alignment horizontal="center" wrapText="1"/>
    </xf>
    <xf numFmtId="0" fontId="28" fillId="0" borderId="80" xfId="0" applyFont="1" applyBorder="1" applyAlignment="1">
      <alignment horizontal="center" wrapText="1"/>
    </xf>
    <xf numFmtId="0" fontId="5" fillId="0" borderId="78" xfId="0" applyFont="1" applyBorder="1" applyAlignment="1" applyProtection="1">
      <alignment horizontal="center" wrapText="1"/>
      <protection hidden="1"/>
    </xf>
    <xf numFmtId="0" fontId="5" fillId="0" borderId="82" xfId="0" applyFont="1" applyBorder="1" applyAlignment="1" applyProtection="1">
      <alignment horizontal="center" wrapText="1"/>
      <protection hidden="1"/>
    </xf>
    <xf numFmtId="0" fontId="5" fillId="0" borderId="80" xfId="0" applyFont="1" applyBorder="1" applyAlignment="1" applyProtection="1">
      <alignment horizontal="center" wrapText="1"/>
      <protection hidden="1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5" fillId="0" borderId="82" xfId="0" applyFont="1" applyBorder="1" applyAlignment="1" applyProtection="1">
      <alignment horizontal="center" vertical="center" wrapText="1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5" fillId="0" borderId="65" xfId="0" applyNumberFormat="1" applyFont="1" applyBorder="1" applyAlignment="1" applyProtection="1">
      <alignment horizontal="center" wrapText="1"/>
      <protection hidden="1"/>
    </xf>
    <xf numFmtId="0" fontId="5" fillId="0" borderId="35" xfId="0" applyNumberFormat="1" applyFont="1" applyBorder="1" applyAlignment="1" applyProtection="1">
      <alignment horizontal="center" wrapText="1"/>
      <protection hidden="1"/>
    </xf>
    <xf numFmtId="0" fontId="5" fillId="0" borderId="66" xfId="0" applyNumberFormat="1" applyFont="1" applyBorder="1" applyAlignment="1" applyProtection="1">
      <alignment horizontal="center" wrapText="1"/>
      <protection hidden="1"/>
    </xf>
    <xf numFmtId="0" fontId="5" fillId="0" borderId="24" xfId="0" applyNumberFormat="1" applyFont="1" applyBorder="1" applyAlignment="1" applyProtection="1">
      <alignment horizontal="center" wrapText="1"/>
      <protection hidden="1"/>
    </xf>
    <xf numFmtId="0" fontId="28" fillId="0" borderId="78" xfId="0" applyFont="1" applyBorder="1" applyAlignment="1">
      <alignment horizontal="left" wrapText="1"/>
    </xf>
    <xf numFmtId="0" fontId="28" fillId="0" borderId="82" xfId="0" applyFont="1" applyBorder="1" applyAlignment="1">
      <alignment horizontal="left" wrapText="1"/>
    </xf>
    <xf numFmtId="0" fontId="5" fillId="0" borderId="65" xfId="0" applyNumberFormat="1" applyFont="1" applyBorder="1" applyAlignment="1" applyProtection="1">
      <alignment horizontal="center" vertical="center" wrapText="1"/>
      <protection hidden="1"/>
    </xf>
    <xf numFmtId="0" fontId="5" fillId="0" borderId="35" xfId="0" applyNumberFormat="1" applyFont="1" applyBorder="1" applyAlignment="1" applyProtection="1">
      <alignment horizontal="center" vertical="center" wrapText="1"/>
      <protection hidden="1"/>
    </xf>
    <xf numFmtId="0" fontId="5" fillId="0" borderId="66" xfId="0" applyNumberFormat="1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78" xfId="0" applyNumberFormat="1" applyFont="1" applyBorder="1" applyAlignment="1" applyProtection="1">
      <alignment horizontal="center" vertical="center" wrapText="1"/>
      <protection hidden="1"/>
    </xf>
    <xf numFmtId="0" fontId="5" fillId="0" borderId="82" xfId="0" applyNumberFormat="1" applyFont="1" applyBorder="1" applyAlignment="1" applyProtection="1">
      <alignment horizontal="center" vertical="center" wrapText="1"/>
      <protection hidden="1"/>
    </xf>
    <xf numFmtId="0" fontId="5" fillId="0" borderId="80" xfId="0" applyNumberFormat="1" applyFont="1" applyBorder="1" applyAlignment="1" applyProtection="1">
      <alignment horizontal="center" vertical="center" wrapText="1"/>
      <protection hidden="1"/>
    </xf>
    <xf numFmtId="0" fontId="0" fillId="0" borderId="8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8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32" xfId="0" applyNumberFormat="1" applyFont="1" applyBorder="1" applyAlignment="1" applyProtection="1">
      <alignment horizontal="center" vertical="center" wrapText="1"/>
      <protection hidden="1"/>
    </xf>
    <xf numFmtId="0" fontId="5" fillId="0" borderId="56" xfId="0" applyNumberFormat="1" applyFont="1" applyBorder="1" applyAlignment="1" applyProtection="1">
      <alignment horizontal="center" vertical="center" wrapText="1"/>
      <protection hidden="1"/>
    </xf>
    <xf numFmtId="0" fontId="5" fillId="0" borderId="23" xfId="0" applyNumberFormat="1" applyFont="1" applyBorder="1" applyAlignment="1" applyProtection="1">
      <alignment horizontal="center" vertical="center" wrapText="1"/>
      <protection hidden="1"/>
    </xf>
    <xf numFmtId="0" fontId="5" fillId="0" borderId="65" xfId="0" applyNumberFormat="1" applyFont="1" applyBorder="1" applyAlignment="1" applyProtection="1">
      <alignment horizontal="center" wrapText="1"/>
      <protection hidden="1"/>
    </xf>
    <xf numFmtId="0" fontId="5" fillId="0" borderId="35" xfId="0" applyNumberFormat="1" applyFont="1" applyBorder="1" applyAlignment="1" applyProtection="1">
      <alignment horizontal="center" wrapText="1"/>
      <protection hidden="1"/>
    </xf>
    <xf numFmtId="0" fontId="5" fillId="0" borderId="66" xfId="0" applyNumberFormat="1" applyFont="1" applyBorder="1" applyAlignment="1" applyProtection="1">
      <alignment horizontal="center" wrapText="1"/>
      <protection hidden="1"/>
    </xf>
    <xf numFmtId="0" fontId="5" fillId="0" borderId="78" xfId="0" applyNumberFormat="1" applyFont="1" applyBorder="1" applyAlignment="1" applyProtection="1">
      <alignment horizontal="center" wrapText="1"/>
      <protection hidden="1"/>
    </xf>
    <xf numFmtId="0" fontId="5" fillId="0" borderId="82" xfId="0" applyNumberFormat="1" applyFont="1" applyBorder="1" applyAlignment="1" applyProtection="1">
      <alignment horizontal="center" wrapText="1"/>
      <protection hidden="1"/>
    </xf>
    <xf numFmtId="0" fontId="5" fillId="0" borderId="80" xfId="0" applyNumberFormat="1" applyFont="1" applyBorder="1" applyAlignment="1" applyProtection="1">
      <alignment horizontal="center" wrapText="1"/>
      <protection hidden="1"/>
    </xf>
    <xf numFmtId="0" fontId="5" fillId="0" borderId="72" xfId="0" applyNumberFormat="1" applyFont="1" applyBorder="1" applyAlignment="1" applyProtection="1">
      <alignment horizontal="center" vertical="center" wrapText="1"/>
      <protection hidden="1"/>
    </xf>
    <xf numFmtId="0" fontId="5" fillId="0" borderId="68" xfId="0" applyNumberFormat="1" applyFont="1" applyBorder="1" applyAlignment="1" applyProtection="1">
      <alignment horizontal="center" vertical="center" wrapText="1"/>
      <protection hidden="1"/>
    </xf>
    <xf numFmtId="0" fontId="5" fillId="0" borderId="71" xfId="0" applyNumberFormat="1" applyFont="1" applyBorder="1" applyAlignment="1" applyProtection="1">
      <alignment horizontal="center" vertical="center" wrapText="1"/>
      <protection hidden="1"/>
    </xf>
    <xf numFmtId="0" fontId="5" fillId="0" borderId="83" xfId="0" applyNumberFormat="1" applyFont="1" applyBorder="1" applyAlignment="1" applyProtection="1">
      <alignment horizontal="center" wrapText="1"/>
      <protection hidden="1"/>
    </xf>
    <xf numFmtId="0" fontId="5" fillId="0" borderId="54" xfId="0" applyNumberFormat="1" applyFont="1" applyBorder="1" applyAlignment="1" applyProtection="1">
      <alignment horizontal="center" wrapText="1"/>
      <protection hidden="1"/>
    </xf>
    <xf numFmtId="0" fontId="5" fillId="0" borderId="58" xfId="0" applyNumberFormat="1" applyFont="1" applyBorder="1" applyAlignment="1" applyProtection="1">
      <alignment horizontal="center" wrapText="1"/>
      <protection hidden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78" xfId="0" applyNumberFormat="1" applyFont="1" applyBorder="1" applyAlignment="1" applyProtection="1">
      <alignment horizontal="center" wrapText="1"/>
      <protection hidden="1"/>
    </xf>
    <xf numFmtId="0" fontId="5" fillId="0" borderId="82" xfId="0" applyNumberFormat="1" applyFont="1" applyBorder="1" applyAlignment="1" applyProtection="1">
      <alignment horizontal="center" wrapText="1"/>
      <protection hidden="1"/>
    </xf>
    <xf numFmtId="0" fontId="5" fillId="0" borderId="80" xfId="0" applyNumberFormat="1" applyFont="1" applyBorder="1" applyAlignment="1" applyProtection="1">
      <alignment horizontal="center" wrapText="1"/>
      <protection hidden="1"/>
    </xf>
    <xf numFmtId="0" fontId="6" fillId="33" borderId="68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emf" /><Relationship Id="rId3" Type="http://schemas.openxmlformats.org/officeDocument/2006/relationships/image" Target="../media/image9.pn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png" /><Relationship Id="rId8" Type="http://schemas.openxmlformats.org/officeDocument/2006/relationships/image" Target="../media/image15.pn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1.jpeg" /><Relationship Id="rId12" Type="http://schemas.openxmlformats.org/officeDocument/2006/relationships/image" Target="../media/image22.emf" /><Relationship Id="rId13" Type="http://schemas.openxmlformats.org/officeDocument/2006/relationships/image" Target="../media/image30.jpeg" /><Relationship Id="rId14" Type="http://schemas.openxmlformats.org/officeDocument/2006/relationships/image" Target="../media/image31.emf" /><Relationship Id="rId15" Type="http://schemas.openxmlformats.org/officeDocument/2006/relationships/image" Target="../media/image32.png" /><Relationship Id="rId16" Type="http://schemas.openxmlformats.org/officeDocument/2006/relationships/image" Target="../media/image33.jpeg" /><Relationship Id="rId17" Type="http://schemas.openxmlformats.org/officeDocument/2006/relationships/image" Target="../media/image3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png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37.png" /><Relationship Id="rId7" Type="http://schemas.openxmlformats.org/officeDocument/2006/relationships/image" Target="../media/image9.png" /><Relationship Id="rId8" Type="http://schemas.openxmlformats.org/officeDocument/2006/relationships/image" Target="../media/image38.jpeg" /><Relationship Id="rId9" Type="http://schemas.openxmlformats.org/officeDocument/2006/relationships/image" Target="../media/image32.png" /><Relationship Id="rId10" Type="http://schemas.openxmlformats.org/officeDocument/2006/relationships/image" Target="../media/image34.emf" /><Relationship Id="rId11" Type="http://schemas.openxmlformats.org/officeDocument/2006/relationships/image" Target="../media/image10.jpeg" /><Relationship Id="rId12" Type="http://schemas.openxmlformats.org/officeDocument/2006/relationships/image" Target="../media/image39.jpeg" /><Relationship Id="rId13" Type="http://schemas.openxmlformats.org/officeDocument/2006/relationships/image" Target="../media/image13.png" /><Relationship Id="rId14" Type="http://schemas.openxmlformats.org/officeDocument/2006/relationships/image" Target="../media/image15.png" /><Relationship Id="rId15" Type="http://schemas.openxmlformats.org/officeDocument/2006/relationships/image" Target="../media/image40.emf" /><Relationship Id="rId16" Type="http://schemas.openxmlformats.org/officeDocument/2006/relationships/image" Target="../media/image22.emf" /><Relationship Id="rId17" Type="http://schemas.openxmlformats.org/officeDocument/2006/relationships/image" Target="../media/image31.emf" /><Relationship Id="rId18" Type="http://schemas.openxmlformats.org/officeDocument/2006/relationships/image" Target="../media/image4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20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4.emf" /><Relationship Id="rId3" Type="http://schemas.openxmlformats.org/officeDocument/2006/relationships/image" Target="../media/image20.emf" /><Relationship Id="rId4" Type="http://schemas.openxmlformats.org/officeDocument/2006/relationships/image" Target="../media/image1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2</xdr:row>
      <xdr:rowOff>0</xdr:rowOff>
    </xdr:to>
    <xdr:sp>
      <xdr:nvSpPr>
        <xdr:cNvPr id="1" name="WordArt 17"/>
        <xdr:cNvSpPr>
          <a:spLocks/>
        </xdr:cNvSpPr>
      </xdr:nvSpPr>
      <xdr:spPr>
        <a:xfrm>
          <a:off x="419100" y="304800"/>
          <a:ext cx="6477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85725</xdr:rowOff>
    </xdr:from>
    <xdr:to>
      <xdr:col>18</xdr:col>
      <xdr:colOff>28575</xdr:colOff>
      <xdr:row>2</xdr:row>
      <xdr:rowOff>19050</xdr:rowOff>
    </xdr:to>
    <xdr:sp>
      <xdr:nvSpPr>
        <xdr:cNvPr id="2" name="WordArt 19"/>
        <xdr:cNvSpPr>
          <a:spLocks/>
        </xdr:cNvSpPr>
      </xdr:nvSpPr>
      <xdr:spPr>
        <a:xfrm>
          <a:off x="1543050" y="85725"/>
          <a:ext cx="65532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200025</xdr:rowOff>
    </xdr:from>
    <xdr:to>
      <xdr:col>1</xdr:col>
      <xdr:colOff>76200</xdr:colOff>
      <xdr:row>1</xdr:row>
      <xdr:rowOff>142875</xdr:rowOff>
    </xdr:to>
    <xdr:sp>
      <xdr:nvSpPr>
        <xdr:cNvPr id="1" name="WordArt 14"/>
        <xdr:cNvSpPr>
          <a:spLocks/>
        </xdr:cNvSpPr>
      </xdr:nvSpPr>
      <xdr:spPr>
        <a:xfrm>
          <a:off x="152400" y="200025"/>
          <a:ext cx="6667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0</xdr:col>
      <xdr:colOff>981075</xdr:colOff>
      <xdr:row>1</xdr:row>
      <xdr:rowOff>142875</xdr:rowOff>
    </xdr:to>
    <xdr:sp>
      <xdr:nvSpPr>
        <xdr:cNvPr id="1" name="WordArt 8"/>
        <xdr:cNvSpPr>
          <a:spLocks/>
        </xdr:cNvSpPr>
      </xdr:nvSpPr>
      <xdr:spPr>
        <a:xfrm>
          <a:off x="200025" y="152400"/>
          <a:ext cx="7810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57150</xdr:rowOff>
    </xdr:from>
    <xdr:to>
      <xdr:col>8</xdr:col>
      <xdr:colOff>542925</xdr:colOff>
      <xdr:row>1</xdr:row>
      <xdr:rowOff>161925</xdr:rowOff>
    </xdr:to>
    <xdr:sp>
      <xdr:nvSpPr>
        <xdr:cNvPr id="2" name="WordArt 10"/>
        <xdr:cNvSpPr>
          <a:spLocks/>
        </xdr:cNvSpPr>
      </xdr:nvSpPr>
      <xdr:spPr>
        <a:xfrm>
          <a:off x="1381125" y="57150"/>
          <a:ext cx="40957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1</xdr:col>
      <xdr:colOff>285750</xdr:colOff>
      <xdr:row>1</xdr:row>
      <xdr:rowOff>171450</xdr:rowOff>
    </xdr:to>
    <xdr:sp>
      <xdr:nvSpPr>
        <xdr:cNvPr id="1" name="WordArt 8"/>
        <xdr:cNvSpPr>
          <a:spLocks/>
        </xdr:cNvSpPr>
      </xdr:nvSpPr>
      <xdr:spPr>
        <a:xfrm>
          <a:off x="361950" y="266700"/>
          <a:ext cx="619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66675</xdr:rowOff>
    </xdr:from>
    <xdr:to>
      <xdr:col>18</xdr:col>
      <xdr:colOff>28575</xdr:colOff>
      <xdr:row>1</xdr:row>
      <xdr:rowOff>171450</xdr:rowOff>
    </xdr:to>
    <xdr:sp>
      <xdr:nvSpPr>
        <xdr:cNvPr id="2" name="WordArt 10"/>
        <xdr:cNvSpPr>
          <a:spLocks/>
        </xdr:cNvSpPr>
      </xdr:nvSpPr>
      <xdr:spPr>
        <a:xfrm>
          <a:off x="1504950" y="66675"/>
          <a:ext cx="67246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41</xdr:row>
      <xdr:rowOff>123825</xdr:rowOff>
    </xdr:from>
    <xdr:to>
      <xdr:col>4</xdr:col>
      <xdr:colOff>962025</xdr:colOff>
      <xdr:row>43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14950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58</xdr:row>
      <xdr:rowOff>9525</xdr:rowOff>
    </xdr:from>
    <xdr:to>
      <xdr:col>4</xdr:col>
      <xdr:colOff>981075</xdr:colOff>
      <xdr:row>60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79533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67</xdr:row>
      <xdr:rowOff>9525</xdr:rowOff>
    </xdr:from>
    <xdr:to>
      <xdr:col>4</xdr:col>
      <xdr:colOff>1076325</xdr:colOff>
      <xdr:row>70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941070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33</xdr:row>
      <xdr:rowOff>19050</xdr:rowOff>
    </xdr:from>
    <xdr:to>
      <xdr:col>9</xdr:col>
      <xdr:colOff>28575</xdr:colOff>
      <xdr:row>34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3914775"/>
          <a:ext cx="1028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37</xdr:row>
      <xdr:rowOff>9525</xdr:rowOff>
    </xdr:from>
    <xdr:to>
      <xdr:col>8</xdr:col>
      <xdr:colOff>790575</xdr:colOff>
      <xdr:row>37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4552950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41</xdr:row>
      <xdr:rowOff>66675</xdr:rowOff>
    </xdr:from>
    <xdr:to>
      <xdr:col>8</xdr:col>
      <xdr:colOff>971550</xdr:colOff>
      <xdr:row>43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52578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45</xdr:row>
      <xdr:rowOff>9525</xdr:rowOff>
    </xdr:from>
    <xdr:to>
      <xdr:col>8</xdr:col>
      <xdr:colOff>942975</xdr:colOff>
      <xdr:row>46</xdr:row>
      <xdr:rowOff>133350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584835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49</xdr:row>
      <xdr:rowOff>19050</xdr:rowOff>
    </xdr:from>
    <xdr:to>
      <xdr:col>8</xdr:col>
      <xdr:colOff>990600</xdr:colOff>
      <xdr:row>51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6505575"/>
          <a:ext cx="885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54</xdr:row>
      <xdr:rowOff>9525</xdr:rowOff>
    </xdr:from>
    <xdr:to>
      <xdr:col>8</xdr:col>
      <xdr:colOff>990600</xdr:colOff>
      <xdr:row>56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730567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64</xdr:row>
      <xdr:rowOff>19050</xdr:rowOff>
    </xdr:from>
    <xdr:to>
      <xdr:col>8</xdr:col>
      <xdr:colOff>990600</xdr:colOff>
      <xdr:row>65</xdr:row>
      <xdr:rowOff>38100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76775" y="8934450"/>
          <a:ext cx="962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68</xdr:row>
      <xdr:rowOff>38100</xdr:rowOff>
    </xdr:from>
    <xdr:to>
      <xdr:col>8</xdr:col>
      <xdr:colOff>990600</xdr:colOff>
      <xdr:row>70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95825" y="960120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73</xdr:row>
      <xdr:rowOff>9525</xdr:rowOff>
    </xdr:from>
    <xdr:to>
      <xdr:col>8</xdr:col>
      <xdr:colOff>923925</xdr:colOff>
      <xdr:row>74</xdr:row>
      <xdr:rowOff>47625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43450" y="1038225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80</xdr:row>
      <xdr:rowOff>28575</xdr:rowOff>
    </xdr:from>
    <xdr:to>
      <xdr:col>8</xdr:col>
      <xdr:colOff>923925</xdr:colOff>
      <xdr:row>82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00600" y="11534775"/>
          <a:ext cx="77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92</xdr:row>
      <xdr:rowOff>47625</xdr:rowOff>
    </xdr:from>
    <xdr:to>
      <xdr:col>9</xdr:col>
      <xdr:colOff>85725</xdr:colOff>
      <xdr:row>94</xdr:row>
      <xdr:rowOff>152400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33925" y="1349692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86</xdr:row>
      <xdr:rowOff>57150</xdr:rowOff>
    </xdr:from>
    <xdr:to>
      <xdr:col>4</xdr:col>
      <xdr:colOff>990600</xdr:colOff>
      <xdr:row>88</xdr:row>
      <xdr:rowOff>95250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0" y="12534900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79</xdr:row>
      <xdr:rowOff>9525</xdr:rowOff>
    </xdr:from>
    <xdr:to>
      <xdr:col>4</xdr:col>
      <xdr:colOff>1019175</xdr:colOff>
      <xdr:row>80</xdr:row>
      <xdr:rowOff>152400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19350" y="1135380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93</xdr:row>
      <xdr:rowOff>66675</xdr:rowOff>
    </xdr:from>
    <xdr:to>
      <xdr:col>4</xdr:col>
      <xdr:colOff>1085850</xdr:colOff>
      <xdr:row>95</xdr:row>
      <xdr:rowOff>85725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9825" y="1367790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57150</xdr:rowOff>
    </xdr:from>
    <xdr:to>
      <xdr:col>10</xdr:col>
      <xdr:colOff>228600</xdr:colOff>
      <xdr:row>1</xdr:row>
      <xdr:rowOff>161925</xdr:rowOff>
    </xdr:to>
    <xdr:sp>
      <xdr:nvSpPr>
        <xdr:cNvPr id="1" name="WordArt 39"/>
        <xdr:cNvSpPr>
          <a:spLocks/>
        </xdr:cNvSpPr>
      </xdr:nvSpPr>
      <xdr:spPr>
        <a:xfrm>
          <a:off x="1990725" y="57150"/>
          <a:ext cx="5267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209550</xdr:rowOff>
    </xdr:from>
    <xdr:to>
      <xdr:col>1</xdr:col>
      <xdr:colOff>19050</xdr:colOff>
      <xdr:row>1</xdr:row>
      <xdr:rowOff>114300</xdr:rowOff>
    </xdr:to>
    <xdr:sp>
      <xdr:nvSpPr>
        <xdr:cNvPr id="2" name="WordArt 40"/>
        <xdr:cNvSpPr>
          <a:spLocks/>
        </xdr:cNvSpPr>
      </xdr:nvSpPr>
      <xdr:spPr>
        <a:xfrm>
          <a:off x="438150" y="209550"/>
          <a:ext cx="8572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133350</xdr:rowOff>
    </xdr:from>
    <xdr:to>
      <xdr:col>0</xdr:col>
      <xdr:colOff>1247775</xdr:colOff>
      <xdr:row>9</xdr:row>
      <xdr:rowOff>123825</xdr:rowOff>
    </xdr:to>
    <xdr:pic>
      <xdr:nvPicPr>
        <xdr:cNvPr id="3" name="Picture 1" descr="частая резьба"/>
        <xdr:cNvPicPr preferRelativeResize="1">
          <a:picLocks noChangeAspect="1"/>
        </xdr:cNvPicPr>
      </xdr:nvPicPr>
      <xdr:blipFill>
        <a:blip r:embed="rId1"/>
        <a:srcRect r="-4617"/>
        <a:stretch>
          <a:fillRect/>
        </a:stretch>
      </xdr:blipFill>
      <xdr:spPr>
        <a:xfrm>
          <a:off x="57150" y="1381125"/>
          <a:ext cx="1190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</xdr:row>
      <xdr:rowOff>114300</xdr:rowOff>
    </xdr:from>
    <xdr:to>
      <xdr:col>4</xdr:col>
      <xdr:colOff>1133475</xdr:colOff>
      <xdr:row>8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209675"/>
          <a:ext cx="1085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142875</xdr:rowOff>
    </xdr:from>
    <xdr:to>
      <xdr:col>0</xdr:col>
      <xdr:colOff>1219200</xdr:colOff>
      <xdr:row>23</xdr:row>
      <xdr:rowOff>66675</xdr:rowOff>
    </xdr:to>
    <xdr:pic>
      <xdr:nvPicPr>
        <xdr:cNvPr id="5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37185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38100</xdr:rowOff>
    </xdr:from>
    <xdr:to>
      <xdr:col>0</xdr:col>
      <xdr:colOff>1200150</xdr:colOff>
      <xdr:row>37</xdr:row>
      <xdr:rowOff>114300</xdr:rowOff>
    </xdr:to>
    <xdr:pic>
      <xdr:nvPicPr>
        <xdr:cNvPr id="6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562600"/>
          <a:ext cx="116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42</xdr:row>
      <xdr:rowOff>38100</xdr:rowOff>
    </xdr:from>
    <xdr:to>
      <xdr:col>0</xdr:col>
      <xdr:colOff>1247775</xdr:colOff>
      <xdr:row>44</xdr:row>
      <xdr:rowOff>9525</xdr:rowOff>
    </xdr:to>
    <xdr:pic>
      <xdr:nvPicPr>
        <xdr:cNvPr id="7" name="Picture 1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64845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7</xdr:row>
      <xdr:rowOff>133350</xdr:rowOff>
    </xdr:from>
    <xdr:to>
      <xdr:col>12</xdr:col>
      <xdr:colOff>1028700</xdr:colOff>
      <xdr:row>9</xdr:row>
      <xdr:rowOff>123825</xdr:rowOff>
    </xdr:to>
    <xdr:pic>
      <xdr:nvPicPr>
        <xdr:cNvPr id="8" name="Picture 1" descr="частая резьба"/>
        <xdr:cNvPicPr preferRelativeResize="1">
          <a:picLocks noChangeAspect="1"/>
        </xdr:cNvPicPr>
      </xdr:nvPicPr>
      <xdr:blipFill>
        <a:blip r:embed="rId1"/>
        <a:srcRect r="-4617"/>
        <a:stretch>
          <a:fillRect/>
        </a:stretch>
      </xdr:blipFill>
      <xdr:spPr>
        <a:xfrm>
          <a:off x="7753350" y="13811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152400</xdr:rowOff>
    </xdr:from>
    <xdr:to>
      <xdr:col>0</xdr:col>
      <xdr:colOff>1190625</xdr:colOff>
      <xdr:row>49</xdr:row>
      <xdr:rowOff>57150</xdr:rowOff>
    </xdr:to>
    <xdr:pic>
      <xdr:nvPicPr>
        <xdr:cNvPr id="9" name="Picture 60" descr="s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524750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37</xdr:row>
      <xdr:rowOff>0</xdr:rowOff>
    </xdr:from>
    <xdr:to>
      <xdr:col>4</xdr:col>
      <xdr:colOff>1114425</xdr:colOff>
      <xdr:row>39</xdr:row>
      <xdr:rowOff>28575</xdr:rowOff>
    </xdr:to>
    <xdr:pic>
      <xdr:nvPicPr>
        <xdr:cNvPr id="10" name="Picture 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52700" y="58483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52</xdr:row>
      <xdr:rowOff>38100</xdr:rowOff>
    </xdr:from>
    <xdr:to>
      <xdr:col>4</xdr:col>
      <xdr:colOff>1066800</xdr:colOff>
      <xdr:row>53</xdr:row>
      <xdr:rowOff>76200</xdr:rowOff>
    </xdr:to>
    <xdr:pic>
      <xdr:nvPicPr>
        <xdr:cNvPr id="11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14600" y="8286750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56</xdr:row>
      <xdr:rowOff>0</xdr:rowOff>
    </xdr:from>
    <xdr:to>
      <xdr:col>4</xdr:col>
      <xdr:colOff>1152525</xdr:colOff>
      <xdr:row>57</xdr:row>
      <xdr:rowOff>104775</xdr:rowOff>
    </xdr:to>
    <xdr:pic>
      <xdr:nvPicPr>
        <xdr:cNvPr id="12" name="Picture 1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0" y="89344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56</xdr:row>
      <xdr:rowOff>0</xdr:rowOff>
    </xdr:from>
    <xdr:to>
      <xdr:col>15</xdr:col>
      <xdr:colOff>1133475</xdr:colOff>
      <xdr:row>57</xdr:row>
      <xdr:rowOff>104775</xdr:rowOff>
    </xdr:to>
    <xdr:pic>
      <xdr:nvPicPr>
        <xdr:cNvPr id="13" name="Picture 1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53350" y="8934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64</xdr:row>
      <xdr:rowOff>66675</xdr:rowOff>
    </xdr:from>
    <xdr:to>
      <xdr:col>4</xdr:col>
      <xdr:colOff>1038225</xdr:colOff>
      <xdr:row>66</xdr:row>
      <xdr:rowOff>76200</xdr:rowOff>
    </xdr:to>
    <xdr:pic>
      <xdr:nvPicPr>
        <xdr:cNvPr id="14" name="Picture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86025" y="10220325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28575</xdr:rowOff>
    </xdr:from>
    <xdr:to>
      <xdr:col>8</xdr:col>
      <xdr:colOff>1104900</xdr:colOff>
      <xdr:row>7</xdr:row>
      <xdr:rowOff>142875</xdr:rowOff>
    </xdr:to>
    <xdr:pic>
      <xdr:nvPicPr>
        <xdr:cNvPr id="15" name="Picture 1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62550" y="1123950"/>
          <a:ext cx="1000125" cy="266700"/>
        </a:xfrm>
        <a:prstGeom prst="rect">
          <a:avLst/>
        </a:prstGeom>
        <a:solidFill>
          <a:srgbClr val="953735"/>
        </a:solidFill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11</xdr:row>
      <xdr:rowOff>47625</xdr:rowOff>
    </xdr:from>
    <xdr:to>
      <xdr:col>8</xdr:col>
      <xdr:colOff>1085850</xdr:colOff>
      <xdr:row>12</xdr:row>
      <xdr:rowOff>76200</xdr:rowOff>
    </xdr:to>
    <xdr:pic>
      <xdr:nvPicPr>
        <xdr:cNvPr id="16" name="Picture 1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95875" y="1905000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19</xdr:row>
      <xdr:rowOff>38100</xdr:rowOff>
    </xdr:from>
    <xdr:to>
      <xdr:col>8</xdr:col>
      <xdr:colOff>1038225</xdr:colOff>
      <xdr:row>20</xdr:row>
      <xdr:rowOff>142875</xdr:rowOff>
    </xdr:to>
    <xdr:pic>
      <xdr:nvPicPr>
        <xdr:cNvPr id="17" name="Picture 2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57800" y="31146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22</xdr:row>
      <xdr:rowOff>38100</xdr:rowOff>
    </xdr:from>
    <xdr:to>
      <xdr:col>8</xdr:col>
      <xdr:colOff>1000125</xdr:colOff>
      <xdr:row>23</xdr:row>
      <xdr:rowOff>114300</xdr:rowOff>
    </xdr:to>
    <xdr:pic>
      <xdr:nvPicPr>
        <xdr:cNvPr id="18" name="Picture 2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91125" y="35718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33</xdr:row>
      <xdr:rowOff>38100</xdr:rowOff>
    </xdr:from>
    <xdr:to>
      <xdr:col>8</xdr:col>
      <xdr:colOff>1066800</xdr:colOff>
      <xdr:row>34</xdr:row>
      <xdr:rowOff>28575</xdr:rowOff>
    </xdr:to>
    <xdr:pic>
      <xdr:nvPicPr>
        <xdr:cNvPr id="19" name="Picture 2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10800000">
          <a:off x="5219700" y="5257800"/>
          <a:ext cx="904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36</xdr:row>
      <xdr:rowOff>85725</xdr:rowOff>
    </xdr:from>
    <xdr:to>
      <xdr:col>8</xdr:col>
      <xdr:colOff>1133475</xdr:colOff>
      <xdr:row>38</xdr:row>
      <xdr:rowOff>114300</xdr:rowOff>
    </xdr:to>
    <xdr:pic>
      <xdr:nvPicPr>
        <xdr:cNvPr id="20" name="Picture 2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43500" y="578167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42</xdr:row>
      <xdr:rowOff>0</xdr:rowOff>
    </xdr:from>
    <xdr:to>
      <xdr:col>8</xdr:col>
      <xdr:colOff>1152525</xdr:colOff>
      <xdr:row>44</xdr:row>
      <xdr:rowOff>142875</xdr:rowOff>
    </xdr:to>
    <xdr:pic>
      <xdr:nvPicPr>
        <xdr:cNvPr id="21" name="Picture 1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05400" y="66103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58</xdr:row>
      <xdr:rowOff>57150</xdr:rowOff>
    </xdr:from>
    <xdr:to>
      <xdr:col>8</xdr:col>
      <xdr:colOff>1143000</xdr:colOff>
      <xdr:row>61</xdr:row>
      <xdr:rowOff>9525</xdr:rowOff>
    </xdr:to>
    <xdr:pic>
      <xdr:nvPicPr>
        <xdr:cNvPr id="22" name="Picture 2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14925" y="9296400"/>
          <a:ext cx="1085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0</xdr:col>
      <xdr:colOff>1066800</xdr:colOff>
      <xdr:row>2</xdr:row>
      <xdr:rowOff>0</xdr:rowOff>
    </xdr:to>
    <xdr:sp>
      <xdr:nvSpPr>
        <xdr:cNvPr id="1" name="WordArt 2"/>
        <xdr:cNvSpPr>
          <a:spLocks/>
        </xdr:cNvSpPr>
      </xdr:nvSpPr>
      <xdr:spPr>
        <a:xfrm>
          <a:off x="276225" y="228600"/>
          <a:ext cx="7905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76200</xdr:rowOff>
    </xdr:from>
    <xdr:to>
      <xdr:col>8</xdr:col>
      <xdr:colOff>266700</xdr:colOff>
      <xdr:row>2</xdr:row>
      <xdr:rowOff>0</xdr:rowOff>
    </xdr:to>
    <xdr:sp>
      <xdr:nvSpPr>
        <xdr:cNvPr id="2" name="WordArt 4"/>
        <xdr:cNvSpPr>
          <a:spLocks/>
        </xdr:cNvSpPr>
      </xdr:nvSpPr>
      <xdr:spPr>
        <a:xfrm>
          <a:off x="1514475" y="76200"/>
          <a:ext cx="42291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40;&#1085;&#1072;&#1083;&#1080;&#1079;%20&#1084;&#1077;&#1090;&#1080;&#1079;&#1085;&#1099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sof-0d9ecb\&#1076;&#1086;&#1082;&#1091;&#1084;&#1077;&#1085;&#1090;&#1099;\&#1052;&#1077;&#1090;&#1080;&#1079;&#1099;&#1089;&#1086;&#1102;&#1079;\&#1055;&#1088;&#1072;&#1081;&#1089;%20&#1085;&#1072;%20&#1052;&#1045;&#1058;&#1048;&#1047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КП"/>
    </sheetNames>
    <sheetDataSet>
      <sheetData sheetId="0">
        <row r="268">
          <cell r="A268" t="str">
            <v>"ГЛУХАРЬ" (шуруп острый, головка шестигранная, цинк).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тизы"/>
      <sheetName val="Буры"/>
      <sheetName val="Лист3"/>
    </sheetNames>
    <sheetDataSet>
      <sheetData sheetId="0">
        <row r="270">
          <cell r="F270">
            <v>485.1735</v>
          </cell>
        </row>
        <row r="271">
          <cell r="F271">
            <v>1018.52625</v>
          </cell>
        </row>
        <row r="272">
          <cell r="F272">
            <v>1390.013625</v>
          </cell>
        </row>
        <row r="273">
          <cell r="F273">
            <v>659.2950000000001</v>
          </cell>
        </row>
        <row r="274">
          <cell r="F274">
            <v>1851.9427500000002</v>
          </cell>
        </row>
        <row r="275">
          <cell r="F275">
            <v>2850.605625</v>
          </cell>
        </row>
        <row r="420">
          <cell r="F420">
            <v>43.295175000000015</v>
          </cell>
        </row>
        <row r="421">
          <cell r="F421">
            <v>65.12467500000001</v>
          </cell>
        </row>
        <row r="422">
          <cell r="F422">
            <v>86.549925</v>
          </cell>
        </row>
        <row r="423">
          <cell r="F423">
            <v>111.85597500000002</v>
          </cell>
        </row>
        <row r="424">
          <cell r="F424">
            <v>133.68547500000003</v>
          </cell>
        </row>
        <row r="425">
          <cell r="F425">
            <v>175.242375</v>
          </cell>
        </row>
        <row r="426">
          <cell r="F426">
            <v>222.82260000000005</v>
          </cell>
        </row>
        <row r="427">
          <cell r="F427">
            <v>239.96280000000002</v>
          </cell>
        </row>
        <row r="501">
          <cell r="F501">
            <v>251.98254900000003</v>
          </cell>
        </row>
        <row r="502">
          <cell r="F502">
            <v>227.11500000000007</v>
          </cell>
        </row>
        <row r="503">
          <cell r="F503">
            <v>272.53800000000007</v>
          </cell>
        </row>
        <row r="504">
          <cell r="F504">
            <v>343.70070000000004</v>
          </cell>
        </row>
        <row r="505">
          <cell r="F505">
            <v>595.0413000000001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5.xm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17"/>
  <sheetViews>
    <sheetView zoomScale="85" zoomScaleNormal="85" zoomScaleSheetLayoutView="75" zoomScalePageLayoutView="0" workbookViewId="0" topLeftCell="A1">
      <selection activeCell="I21" sqref="I21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8.7109375" style="0" customWidth="1"/>
    <col min="4" max="4" width="10.28125" style="0" customWidth="1"/>
    <col min="5" max="5" width="0.13671875" style="0" hidden="1" customWidth="1"/>
    <col min="6" max="6" width="6.140625" style="0" customWidth="1"/>
    <col min="7" max="7" width="10.57421875" style="0" customWidth="1"/>
    <col min="8" max="8" width="8.8515625" style="0" customWidth="1"/>
    <col min="9" max="9" width="9.00390625" style="0" customWidth="1"/>
    <col min="10" max="10" width="0.42578125" style="0" hidden="1" customWidth="1"/>
    <col min="11" max="11" width="5.57421875" style="0" bestFit="1" customWidth="1"/>
    <col min="12" max="12" width="7.421875" style="0" customWidth="1"/>
    <col min="14" max="14" width="10.57421875" style="0" customWidth="1"/>
    <col min="15" max="15" width="0.9921875" style="0" hidden="1" customWidth="1"/>
    <col min="16" max="16" width="5.57421875" style="0" customWidth="1"/>
    <col min="17" max="17" width="6.28125" style="0" customWidth="1"/>
    <col min="18" max="18" width="9.57421875" style="0" customWidth="1"/>
    <col min="19" max="19" width="10.00390625" style="0" customWidth="1"/>
  </cols>
  <sheetData>
    <row r="1" spans="1:19" ht="21" customHeight="1">
      <c r="A1" s="609" t="s">
        <v>680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</row>
    <row r="2" spans="1:19" ht="16.5" customHeight="1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</row>
    <row r="3" spans="1:19" ht="18.75">
      <c r="A3" s="610" t="s">
        <v>19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</row>
    <row r="4" spans="1:19" ht="18.75">
      <c r="A4" s="611" t="s">
        <v>681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</row>
    <row r="5" spans="1:19" ht="18.75">
      <c r="A5" s="611" t="s">
        <v>496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</row>
    <row r="6" spans="1:19" ht="18.75">
      <c r="A6" s="611" t="s">
        <v>497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</row>
    <row r="7" spans="1:19" ht="19.5" customHeight="1">
      <c r="A7" s="613" t="s">
        <v>691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</row>
    <row r="8" spans="1:19" ht="18.75" thickBot="1">
      <c r="A8" s="612" t="s">
        <v>682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</row>
    <row r="9" spans="1:19" s="103" customFormat="1" ht="13.5" customHeight="1" thickBot="1">
      <c r="A9" s="515" t="s">
        <v>484</v>
      </c>
      <c r="B9" s="516"/>
      <c r="C9" s="369" t="s">
        <v>485</v>
      </c>
      <c r="D9" s="369" t="s">
        <v>249</v>
      </c>
      <c r="E9" s="3"/>
      <c r="F9" s="515" t="s">
        <v>484</v>
      </c>
      <c r="G9" s="516"/>
      <c r="H9" s="369" t="s">
        <v>485</v>
      </c>
      <c r="I9" s="369" t="s">
        <v>249</v>
      </c>
      <c r="J9" s="3"/>
      <c r="K9" s="515" t="s">
        <v>484</v>
      </c>
      <c r="L9" s="516"/>
      <c r="M9" s="369" t="s">
        <v>485</v>
      </c>
      <c r="N9" s="369" t="s">
        <v>249</v>
      </c>
      <c r="O9" s="80"/>
      <c r="P9" s="515" t="s">
        <v>484</v>
      </c>
      <c r="Q9" s="516"/>
      <c r="R9" s="369" t="s">
        <v>485</v>
      </c>
      <c r="S9" s="369" t="s">
        <v>249</v>
      </c>
    </row>
    <row r="10" spans="2:16" s="103" customFormat="1" ht="22.5" customHeight="1" hidden="1" thickBo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9" s="103" customFormat="1" ht="27.75" customHeight="1" hidden="1" thickBo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s="103" customFormat="1" ht="21.75" customHeight="1" hidden="1" thickBot="1">
      <c r="A12" s="614" t="s">
        <v>192</v>
      </c>
      <c r="B12" s="615"/>
      <c r="C12" s="182" t="s">
        <v>193</v>
      </c>
      <c r="D12" s="182" t="s">
        <v>194</v>
      </c>
      <c r="E12" s="106"/>
      <c r="F12" s="615" t="s">
        <v>192</v>
      </c>
      <c r="G12" s="615"/>
      <c r="H12" s="182" t="s">
        <v>193</v>
      </c>
      <c r="I12" s="182" t="s">
        <v>194</v>
      </c>
      <c r="J12" s="107"/>
      <c r="K12" s="602" t="s">
        <v>192</v>
      </c>
      <c r="L12" s="603"/>
      <c r="M12" s="181" t="s">
        <v>193</v>
      </c>
      <c r="N12" s="181" t="s">
        <v>194</v>
      </c>
      <c r="O12" s="107"/>
      <c r="P12" s="602" t="s">
        <v>192</v>
      </c>
      <c r="Q12" s="603"/>
      <c r="R12" s="181" t="s">
        <v>193</v>
      </c>
      <c r="S12" s="186" t="s">
        <v>194</v>
      </c>
    </row>
    <row r="13" spans="1:19" s="103" customFormat="1" ht="13.5" customHeight="1">
      <c r="A13" s="529" t="s">
        <v>94</v>
      </c>
      <c r="B13" s="530"/>
      <c r="C13" s="214">
        <v>0.3</v>
      </c>
      <c r="D13" s="496">
        <v>80948</v>
      </c>
      <c r="E13" s="80"/>
      <c r="F13" s="529" t="s">
        <v>325</v>
      </c>
      <c r="G13" s="530"/>
      <c r="H13" s="214" t="s">
        <v>326</v>
      </c>
      <c r="I13" s="215">
        <v>114028</v>
      </c>
      <c r="J13" s="80"/>
      <c r="K13" s="529" t="s">
        <v>163</v>
      </c>
      <c r="L13" s="530"/>
      <c r="M13" s="214">
        <v>0.5</v>
      </c>
      <c r="N13" s="218">
        <v>85045</v>
      </c>
      <c r="O13" s="193">
        <v>84907</v>
      </c>
      <c r="P13" s="529" t="s">
        <v>92</v>
      </c>
      <c r="Q13" s="530"/>
      <c r="R13" s="360">
        <v>3</v>
      </c>
      <c r="S13" s="361">
        <v>22586</v>
      </c>
    </row>
    <row r="14" spans="1:19" s="82" customFormat="1" ht="13.5" customHeight="1">
      <c r="A14" s="531"/>
      <c r="B14" s="532"/>
      <c r="C14" s="208" t="s">
        <v>177</v>
      </c>
      <c r="D14" s="498">
        <v>66410</v>
      </c>
      <c r="E14" s="83"/>
      <c r="F14" s="531"/>
      <c r="G14" s="532"/>
      <c r="H14" s="208" t="s">
        <v>328</v>
      </c>
      <c r="I14" s="211">
        <v>84715</v>
      </c>
      <c r="J14" s="83"/>
      <c r="K14" s="531"/>
      <c r="L14" s="532"/>
      <c r="M14" s="208">
        <v>0.8</v>
      </c>
      <c r="N14" s="219">
        <v>55362</v>
      </c>
      <c r="O14" s="194">
        <v>56715</v>
      </c>
      <c r="P14" s="531"/>
      <c r="Q14" s="532"/>
      <c r="R14" s="88">
        <v>4</v>
      </c>
      <c r="S14" s="190">
        <v>22256</v>
      </c>
    </row>
    <row r="15" spans="1:19" s="82" customFormat="1" ht="13.5" customHeight="1" thickBot="1">
      <c r="A15" s="531"/>
      <c r="B15" s="532"/>
      <c r="C15" s="208">
        <v>0.5</v>
      </c>
      <c r="D15" s="498">
        <v>58930</v>
      </c>
      <c r="E15" s="83"/>
      <c r="F15" s="531"/>
      <c r="G15" s="532"/>
      <c r="H15" s="208" t="s">
        <v>329</v>
      </c>
      <c r="I15" s="211">
        <v>74195</v>
      </c>
      <c r="J15" s="83"/>
      <c r="K15" s="531"/>
      <c r="L15" s="532"/>
      <c r="M15" s="208" t="s">
        <v>38</v>
      </c>
      <c r="N15" s="219">
        <v>48093</v>
      </c>
      <c r="O15" s="194">
        <v>49812</v>
      </c>
      <c r="P15" s="531"/>
      <c r="Q15" s="532"/>
      <c r="R15" s="197">
        <v>5</v>
      </c>
      <c r="S15" s="85">
        <v>22256</v>
      </c>
    </row>
    <row r="16" spans="1:19" s="82" customFormat="1" ht="13.5" customHeight="1">
      <c r="A16" s="531"/>
      <c r="B16" s="532"/>
      <c r="C16" s="208">
        <v>0.6</v>
      </c>
      <c r="D16" s="498">
        <v>50155</v>
      </c>
      <c r="E16" s="83"/>
      <c r="F16" s="531"/>
      <c r="G16" s="532"/>
      <c r="H16" s="208" t="s">
        <v>331</v>
      </c>
      <c r="I16" s="211">
        <v>59525</v>
      </c>
      <c r="J16" s="83"/>
      <c r="K16" s="531"/>
      <c r="L16" s="532"/>
      <c r="M16" s="208" t="s">
        <v>39</v>
      </c>
      <c r="N16" s="219">
        <v>41181</v>
      </c>
      <c r="O16" s="194">
        <v>43254</v>
      </c>
      <c r="P16" s="529" t="s">
        <v>482</v>
      </c>
      <c r="Q16" s="530"/>
      <c r="R16" s="360">
        <v>3</v>
      </c>
      <c r="S16" s="361">
        <v>34890</v>
      </c>
    </row>
    <row r="17" spans="1:19" s="82" customFormat="1" ht="13.5" customHeight="1">
      <c r="A17" s="531"/>
      <c r="B17" s="532"/>
      <c r="C17" s="208">
        <v>0.7</v>
      </c>
      <c r="D17" s="498">
        <v>46163</v>
      </c>
      <c r="E17" s="83"/>
      <c r="F17" s="531"/>
      <c r="G17" s="532"/>
      <c r="H17" s="208" t="s">
        <v>330</v>
      </c>
      <c r="I17" s="211">
        <v>57622</v>
      </c>
      <c r="J17" s="83"/>
      <c r="K17" s="531"/>
      <c r="L17" s="532"/>
      <c r="M17" s="208" t="s">
        <v>183</v>
      </c>
      <c r="N17" s="219">
        <v>40048</v>
      </c>
      <c r="O17" s="194">
        <v>43199</v>
      </c>
      <c r="P17" s="531"/>
      <c r="Q17" s="532"/>
      <c r="R17" s="88">
        <v>4</v>
      </c>
      <c r="S17" s="190">
        <v>34626</v>
      </c>
    </row>
    <row r="18" spans="1:19" s="82" customFormat="1" ht="15" customHeight="1" thickBot="1">
      <c r="A18" s="531"/>
      <c r="B18" s="532"/>
      <c r="C18" s="208">
        <v>0.8</v>
      </c>
      <c r="D18" s="498">
        <v>42727</v>
      </c>
      <c r="E18" s="83"/>
      <c r="F18" s="531"/>
      <c r="G18" s="532"/>
      <c r="H18" s="208">
        <v>1</v>
      </c>
      <c r="I18" s="211">
        <v>47921</v>
      </c>
      <c r="J18" s="83"/>
      <c r="K18" s="533"/>
      <c r="L18" s="534"/>
      <c r="M18" s="216" t="s">
        <v>179</v>
      </c>
      <c r="N18" s="220">
        <v>39714</v>
      </c>
      <c r="O18" s="196">
        <v>42205</v>
      </c>
      <c r="P18" s="533"/>
      <c r="Q18" s="534"/>
      <c r="R18" s="95">
        <v>5</v>
      </c>
      <c r="S18" s="97">
        <v>34428</v>
      </c>
    </row>
    <row r="19" spans="1:19" s="82" customFormat="1" ht="13.5" customHeight="1">
      <c r="A19" s="531"/>
      <c r="B19" s="532"/>
      <c r="C19" s="208" t="s">
        <v>330</v>
      </c>
      <c r="D19" s="497">
        <v>41776</v>
      </c>
      <c r="E19" s="83"/>
      <c r="F19" s="531"/>
      <c r="G19" s="532"/>
      <c r="H19" s="208">
        <v>1.1</v>
      </c>
      <c r="I19" s="211">
        <v>46851</v>
      </c>
      <c r="J19" s="83"/>
      <c r="K19" s="529" t="s">
        <v>96</v>
      </c>
      <c r="L19" s="530"/>
      <c r="M19" s="217" t="s">
        <v>434</v>
      </c>
      <c r="N19" s="218">
        <v>98644</v>
      </c>
      <c r="O19" s="366">
        <v>84324</v>
      </c>
      <c r="P19" s="531" t="s">
        <v>95</v>
      </c>
      <c r="Q19" s="532"/>
      <c r="R19" s="358">
        <v>1.5</v>
      </c>
      <c r="S19" s="302">
        <v>64415</v>
      </c>
    </row>
    <row r="20" spans="1:19" s="82" customFormat="1" ht="13.5" customHeight="1">
      <c r="A20" s="531"/>
      <c r="B20" s="532"/>
      <c r="C20" s="208" t="s">
        <v>486</v>
      </c>
      <c r="D20" s="497">
        <v>35723</v>
      </c>
      <c r="E20" s="83"/>
      <c r="F20" s="531"/>
      <c r="G20" s="532"/>
      <c r="H20" s="212" t="s">
        <v>248</v>
      </c>
      <c r="I20" s="211">
        <v>42820</v>
      </c>
      <c r="J20" s="83"/>
      <c r="K20" s="531"/>
      <c r="L20" s="532"/>
      <c r="M20" s="212">
        <v>1</v>
      </c>
      <c r="N20" s="219">
        <v>86327</v>
      </c>
      <c r="O20" s="367">
        <v>74493</v>
      </c>
      <c r="P20" s="531"/>
      <c r="Q20" s="532"/>
      <c r="R20" s="88">
        <v>2</v>
      </c>
      <c r="S20" s="89">
        <v>57331</v>
      </c>
    </row>
    <row r="21" spans="1:19" s="82" customFormat="1" ht="13.5" customHeight="1">
      <c r="A21" s="531"/>
      <c r="B21" s="532"/>
      <c r="C21" s="208">
        <v>1.1</v>
      </c>
      <c r="D21" s="497">
        <v>35723</v>
      </c>
      <c r="E21" s="83"/>
      <c r="F21" s="531"/>
      <c r="G21" s="532"/>
      <c r="H21" s="213" t="s">
        <v>178</v>
      </c>
      <c r="I21" s="211">
        <v>37877</v>
      </c>
      <c r="J21" s="83"/>
      <c r="K21" s="531"/>
      <c r="L21" s="532"/>
      <c r="M21" s="370">
        <v>1.55</v>
      </c>
      <c r="N21" s="219">
        <v>62961</v>
      </c>
      <c r="O21" s="367">
        <v>55849</v>
      </c>
      <c r="P21" s="531"/>
      <c r="Q21" s="532"/>
      <c r="R21" s="88" t="s">
        <v>218</v>
      </c>
      <c r="S21" s="89">
        <v>47459</v>
      </c>
    </row>
    <row r="22" spans="1:19" s="82" customFormat="1" ht="13.5" customHeight="1">
      <c r="A22" s="531"/>
      <c r="B22" s="532"/>
      <c r="C22" s="213" t="s">
        <v>248</v>
      </c>
      <c r="D22" s="498">
        <v>32340</v>
      </c>
      <c r="E22" s="83"/>
      <c r="F22" s="531"/>
      <c r="G22" s="532"/>
      <c r="H22" s="213" t="s">
        <v>37</v>
      </c>
      <c r="I22" s="211">
        <v>35551</v>
      </c>
      <c r="J22" s="83"/>
      <c r="K22" s="531"/>
      <c r="L22" s="532"/>
      <c r="M22" s="208">
        <v>1.6</v>
      </c>
      <c r="N22" s="219">
        <v>62961</v>
      </c>
      <c r="O22" s="367">
        <v>50642</v>
      </c>
      <c r="P22" s="531"/>
      <c r="Q22" s="532"/>
      <c r="R22" s="88">
        <v>3</v>
      </c>
      <c r="S22" s="89">
        <v>45714</v>
      </c>
    </row>
    <row r="23" spans="1:19" s="82" customFormat="1" ht="10.5" customHeight="1">
      <c r="A23" s="531"/>
      <c r="B23" s="532"/>
      <c r="C23" s="353" t="s">
        <v>178</v>
      </c>
      <c r="D23" s="498">
        <v>29406</v>
      </c>
      <c r="E23" s="83"/>
      <c r="F23" s="531"/>
      <c r="G23" s="532"/>
      <c r="H23" s="600" t="s">
        <v>209</v>
      </c>
      <c r="I23" s="606">
        <v>35181</v>
      </c>
      <c r="J23" s="83"/>
      <c r="K23" s="531"/>
      <c r="L23" s="532"/>
      <c r="M23" s="535">
        <v>2</v>
      </c>
      <c r="N23" s="590">
        <v>56432</v>
      </c>
      <c r="O23" s="367"/>
      <c r="P23" s="531"/>
      <c r="Q23" s="532"/>
      <c r="R23" s="88">
        <v>4</v>
      </c>
      <c r="S23" s="89">
        <v>42014</v>
      </c>
    </row>
    <row r="24" spans="1:19" s="82" customFormat="1" ht="10.5" customHeight="1" thickBot="1">
      <c r="A24" s="531"/>
      <c r="B24" s="532"/>
      <c r="C24" s="213" t="s">
        <v>209</v>
      </c>
      <c r="D24" s="498">
        <v>28150</v>
      </c>
      <c r="E24" s="83"/>
      <c r="F24" s="531"/>
      <c r="G24" s="532"/>
      <c r="H24" s="601"/>
      <c r="I24" s="607"/>
      <c r="J24" s="83"/>
      <c r="K24" s="531"/>
      <c r="L24" s="532"/>
      <c r="M24" s="592"/>
      <c r="N24" s="591"/>
      <c r="O24" s="367">
        <v>44334</v>
      </c>
      <c r="P24" s="533"/>
      <c r="Q24" s="534"/>
      <c r="R24" s="197" t="s">
        <v>219</v>
      </c>
      <c r="S24" s="306">
        <v>42014</v>
      </c>
    </row>
    <row r="25" spans="1:19" s="82" customFormat="1" ht="12.75" customHeight="1">
      <c r="A25" s="531"/>
      <c r="B25" s="532"/>
      <c r="C25" s="213" t="s">
        <v>181</v>
      </c>
      <c r="D25" s="498">
        <v>25203</v>
      </c>
      <c r="E25" s="83"/>
      <c r="F25" s="531"/>
      <c r="G25" s="532"/>
      <c r="H25" s="208" t="s">
        <v>210</v>
      </c>
      <c r="I25" s="211">
        <v>32657</v>
      </c>
      <c r="J25" s="83"/>
      <c r="K25" s="531"/>
      <c r="L25" s="532"/>
      <c r="M25" s="212" t="s">
        <v>218</v>
      </c>
      <c r="N25" s="219">
        <v>51318</v>
      </c>
      <c r="O25" s="368">
        <v>40228</v>
      </c>
      <c r="P25" s="529" t="s">
        <v>97</v>
      </c>
      <c r="Q25" s="585"/>
      <c r="R25" s="301" t="s">
        <v>120</v>
      </c>
      <c r="S25" s="183">
        <v>96979</v>
      </c>
    </row>
    <row r="26" spans="1:19" s="82" customFormat="1" ht="13.5" customHeight="1">
      <c r="A26" s="531"/>
      <c r="B26" s="532"/>
      <c r="C26" s="213" t="s">
        <v>182</v>
      </c>
      <c r="D26" s="498">
        <v>25005</v>
      </c>
      <c r="E26" s="83"/>
      <c r="F26" s="531"/>
      <c r="G26" s="532"/>
      <c r="H26" s="208">
        <v>4</v>
      </c>
      <c r="I26" s="211">
        <v>31824</v>
      </c>
      <c r="J26" s="83"/>
      <c r="K26" s="531"/>
      <c r="L26" s="532"/>
      <c r="M26" s="195">
        <v>3</v>
      </c>
      <c r="N26" s="219">
        <v>45912</v>
      </c>
      <c r="O26" s="368">
        <v>38556</v>
      </c>
      <c r="P26" s="531"/>
      <c r="Q26" s="586"/>
      <c r="R26" s="180" t="s">
        <v>121</v>
      </c>
      <c r="S26" s="85">
        <v>75239</v>
      </c>
    </row>
    <row r="27" spans="1:19" s="82" customFormat="1" ht="13.5" customHeight="1" thickBot="1">
      <c r="A27" s="531"/>
      <c r="B27" s="532"/>
      <c r="C27" s="208" t="s">
        <v>211</v>
      </c>
      <c r="D27" s="498">
        <v>24463</v>
      </c>
      <c r="E27" s="83"/>
      <c r="F27" s="531"/>
      <c r="G27" s="532"/>
      <c r="H27" s="535" t="s">
        <v>99</v>
      </c>
      <c r="I27" s="604">
        <v>31692</v>
      </c>
      <c r="J27" s="83"/>
      <c r="K27" s="531"/>
      <c r="L27" s="532"/>
      <c r="M27" s="208">
        <v>3.6</v>
      </c>
      <c r="N27" s="357">
        <v>43719</v>
      </c>
      <c r="O27" s="364">
        <v>37720</v>
      </c>
      <c r="P27" s="531"/>
      <c r="Q27" s="586"/>
      <c r="R27" s="206">
        <v>0.8</v>
      </c>
      <c r="S27" s="207">
        <v>70653</v>
      </c>
    </row>
    <row r="28" spans="1:19" s="82" customFormat="1" ht="13.5" customHeight="1" thickBot="1">
      <c r="A28" s="533"/>
      <c r="B28" s="534"/>
      <c r="C28" s="356" t="s">
        <v>219</v>
      </c>
      <c r="D28" s="499">
        <v>23723</v>
      </c>
      <c r="E28" s="83"/>
      <c r="F28" s="533"/>
      <c r="G28" s="534"/>
      <c r="H28" s="536"/>
      <c r="I28" s="605"/>
      <c r="J28" s="83"/>
      <c r="K28" s="533"/>
      <c r="L28" s="534"/>
      <c r="M28" s="209" t="s">
        <v>179</v>
      </c>
      <c r="N28" s="210">
        <v>42608</v>
      </c>
      <c r="O28" s="87"/>
      <c r="P28" s="531"/>
      <c r="Q28" s="586"/>
      <c r="R28" s="86" t="s">
        <v>122</v>
      </c>
      <c r="S28" s="89">
        <v>64124</v>
      </c>
    </row>
    <row r="29" spans="1:19" s="82" customFormat="1" ht="11.25" customHeight="1">
      <c r="A29" s="596" t="s">
        <v>115</v>
      </c>
      <c r="B29" s="597"/>
      <c r="C29" s="354" t="s">
        <v>326</v>
      </c>
      <c r="D29" s="355">
        <v>113406</v>
      </c>
      <c r="E29" s="83"/>
      <c r="F29" s="541" t="s">
        <v>220</v>
      </c>
      <c r="G29" s="542"/>
      <c r="H29" s="185">
        <v>0.5</v>
      </c>
      <c r="I29" s="192">
        <v>63569</v>
      </c>
      <c r="J29" s="83"/>
      <c r="K29" s="531" t="s">
        <v>221</v>
      </c>
      <c r="L29" s="532"/>
      <c r="M29" s="359">
        <v>0.3</v>
      </c>
      <c r="N29" s="365">
        <v>119539</v>
      </c>
      <c r="O29" s="304">
        <v>127753</v>
      </c>
      <c r="P29" s="531"/>
      <c r="Q29" s="586"/>
      <c r="R29" s="86">
        <v>1.2</v>
      </c>
      <c r="S29" s="89">
        <v>63001</v>
      </c>
    </row>
    <row r="30" spans="1:19" s="82" customFormat="1" ht="13.5" customHeight="1">
      <c r="A30" s="543"/>
      <c r="B30" s="544"/>
      <c r="C30" s="86" t="s">
        <v>328</v>
      </c>
      <c r="D30" s="108">
        <v>107843</v>
      </c>
      <c r="E30" s="83"/>
      <c r="F30" s="543"/>
      <c r="G30" s="544"/>
      <c r="H30" s="86">
        <v>0.8</v>
      </c>
      <c r="I30" s="108">
        <v>38881</v>
      </c>
      <c r="J30" s="83"/>
      <c r="K30" s="531"/>
      <c r="L30" s="532"/>
      <c r="M30" s="88" t="s">
        <v>119</v>
      </c>
      <c r="N30" s="307">
        <v>49851</v>
      </c>
      <c r="O30" s="305">
        <v>65554</v>
      </c>
      <c r="P30" s="531"/>
      <c r="Q30" s="586"/>
      <c r="R30" s="86">
        <v>1.4</v>
      </c>
      <c r="S30" s="89">
        <v>54556</v>
      </c>
    </row>
    <row r="31" spans="1:19" s="82" customFormat="1" ht="13.5" customHeight="1">
      <c r="A31" s="543"/>
      <c r="B31" s="544"/>
      <c r="C31" s="86">
        <v>0.5</v>
      </c>
      <c r="D31" s="108">
        <v>85785</v>
      </c>
      <c r="E31" s="83"/>
      <c r="F31" s="543"/>
      <c r="G31" s="544"/>
      <c r="H31" s="86" t="s">
        <v>330</v>
      </c>
      <c r="I31" s="108">
        <v>37956</v>
      </c>
      <c r="J31" s="83"/>
      <c r="K31" s="531"/>
      <c r="L31" s="532"/>
      <c r="M31" s="86">
        <v>1.6</v>
      </c>
      <c r="N31" s="307">
        <v>40824</v>
      </c>
      <c r="O31" s="305">
        <v>55682</v>
      </c>
      <c r="P31" s="531"/>
      <c r="Q31" s="586"/>
      <c r="R31" s="86">
        <v>1.5</v>
      </c>
      <c r="S31" s="89">
        <v>53260</v>
      </c>
    </row>
    <row r="32" spans="1:19" s="82" customFormat="1" ht="13.5" customHeight="1">
      <c r="A32" s="543"/>
      <c r="B32" s="544"/>
      <c r="C32" s="86">
        <v>0.7</v>
      </c>
      <c r="D32" s="108">
        <v>62565</v>
      </c>
      <c r="E32" s="83"/>
      <c r="F32" s="543"/>
      <c r="G32" s="544"/>
      <c r="H32" s="86">
        <v>1</v>
      </c>
      <c r="I32" s="108">
        <v>34560</v>
      </c>
      <c r="J32" s="83"/>
      <c r="K32" s="531"/>
      <c r="L32" s="532"/>
      <c r="M32" s="86" t="s">
        <v>25</v>
      </c>
      <c r="N32" s="307">
        <v>39238</v>
      </c>
      <c r="O32" s="305">
        <v>48525</v>
      </c>
      <c r="P32" s="531"/>
      <c r="Q32" s="586"/>
      <c r="R32" s="86">
        <v>2</v>
      </c>
      <c r="S32" s="89">
        <v>49322</v>
      </c>
    </row>
    <row r="33" spans="1:19" s="82" customFormat="1" ht="13.5" customHeight="1">
      <c r="A33" s="543"/>
      <c r="B33" s="544"/>
      <c r="C33" s="86">
        <v>0.8</v>
      </c>
      <c r="D33" s="108">
        <v>58124</v>
      </c>
      <c r="E33" s="83"/>
      <c r="F33" s="543"/>
      <c r="G33" s="544"/>
      <c r="H33" s="86" t="s">
        <v>248</v>
      </c>
      <c r="I33" s="108">
        <v>33886</v>
      </c>
      <c r="J33" s="83"/>
      <c r="K33" s="531"/>
      <c r="L33" s="532"/>
      <c r="M33" s="88" t="s">
        <v>129</v>
      </c>
      <c r="N33" s="307">
        <v>38895</v>
      </c>
      <c r="O33" s="305">
        <v>47801</v>
      </c>
      <c r="P33" s="531"/>
      <c r="Q33" s="586"/>
      <c r="R33" s="86">
        <v>2.2</v>
      </c>
      <c r="S33" s="89">
        <v>47882</v>
      </c>
    </row>
    <row r="34" spans="1:19" s="82" customFormat="1" ht="13.5" customHeight="1">
      <c r="A34" s="543"/>
      <c r="B34" s="544"/>
      <c r="C34" s="86" t="s">
        <v>330</v>
      </c>
      <c r="D34" s="108">
        <v>53102</v>
      </c>
      <c r="E34" s="83"/>
      <c r="F34" s="543"/>
      <c r="G34" s="544"/>
      <c r="H34" s="86" t="s">
        <v>178</v>
      </c>
      <c r="I34" s="108">
        <v>30754</v>
      </c>
      <c r="J34" s="83"/>
      <c r="K34" s="531"/>
      <c r="L34" s="532"/>
      <c r="M34" s="86" t="s">
        <v>26</v>
      </c>
      <c r="N34" s="307">
        <v>38564</v>
      </c>
      <c r="O34" s="305">
        <v>45712</v>
      </c>
      <c r="P34" s="531"/>
      <c r="Q34" s="586"/>
      <c r="R34" s="86">
        <v>2.5</v>
      </c>
      <c r="S34" s="89">
        <v>46388</v>
      </c>
    </row>
    <row r="35" spans="1:19" s="82" customFormat="1" ht="13.5" customHeight="1">
      <c r="A35" s="543"/>
      <c r="B35" s="544"/>
      <c r="C35" s="86">
        <v>1</v>
      </c>
      <c r="D35" s="108">
        <v>47155</v>
      </c>
      <c r="E35" s="83"/>
      <c r="F35" s="543"/>
      <c r="G35" s="544"/>
      <c r="H35" s="90" t="s">
        <v>37</v>
      </c>
      <c r="I35" s="108">
        <v>30199</v>
      </c>
      <c r="J35" s="83"/>
      <c r="K35" s="531"/>
      <c r="L35" s="532"/>
      <c r="M35" s="86">
        <v>4</v>
      </c>
      <c r="N35" s="308">
        <v>36714</v>
      </c>
      <c r="O35" s="305">
        <v>45712</v>
      </c>
      <c r="P35" s="531"/>
      <c r="Q35" s="586"/>
      <c r="R35" s="212">
        <v>2.8</v>
      </c>
      <c r="S35" s="357">
        <v>45820</v>
      </c>
    </row>
    <row r="36" spans="1:19" s="82" customFormat="1" ht="13.5" customHeight="1" thickBot="1">
      <c r="A36" s="543"/>
      <c r="B36" s="544"/>
      <c r="C36" s="88">
        <v>1.1</v>
      </c>
      <c r="D36" s="108">
        <v>46798</v>
      </c>
      <c r="E36" s="83"/>
      <c r="F36" s="543"/>
      <c r="G36" s="544"/>
      <c r="H36" s="86" t="s">
        <v>118</v>
      </c>
      <c r="I36" s="108">
        <v>29815</v>
      </c>
      <c r="J36" s="83"/>
      <c r="K36" s="533"/>
      <c r="L36" s="534"/>
      <c r="M36" s="95" t="s">
        <v>219</v>
      </c>
      <c r="N36" s="309">
        <v>36714</v>
      </c>
      <c r="O36" s="87"/>
      <c r="P36" s="531"/>
      <c r="Q36" s="586"/>
      <c r="R36" s="212">
        <v>3</v>
      </c>
      <c r="S36" s="357">
        <v>44789</v>
      </c>
    </row>
    <row r="37" spans="1:19" s="82" customFormat="1" ht="13.5" customHeight="1">
      <c r="A37" s="543"/>
      <c r="B37" s="544"/>
      <c r="C37" s="86" t="s">
        <v>248</v>
      </c>
      <c r="D37" s="108">
        <v>43097</v>
      </c>
      <c r="E37" s="83"/>
      <c r="F37" s="543"/>
      <c r="G37" s="544"/>
      <c r="H37" s="90" t="s">
        <v>36</v>
      </c>
      <c r="I37" s="108">
        <v>29802</v>
      </c>
      <c r="J37" s="83"/>
      <c r="K37" s="531" t="s">
        <v>116</v>
      </c>
      <c r="L37" s="532"/>
      <c r="M37" s="222" t="s">
        <v>222</v>
      </c>
      <c r="N37" s="310">
        <v>100309</v>
      </c>
      <c r="O37" s="200">
        <v>10424</v>
      </c>
      <c r="P37" s="531"/>
      <c r="Q37" s="586"/>
      <c r="R37" s="86" t="s">
        <v>101</v>
      </c>
      <c r="S37" s="89">
        <v>44194</v>
      </c>
    </row>
    <row r="38" spans="1:19" s="82" customFormat="1" ht="13.5" customHeight="1">
      <c r="A38" s="543"/>
      <c r="B38" s="544"/>
      <c r="C38" s="90" t="s">
        <v>178</v>
      </c>
      <c r="D38" s="108">
        <v>39410</v>
      </c>
      <c r="E38" s="83"/>
      <c r="F38" s="543"/>
      <c r="G38" s="544"/>
      <c r="H38" s="90" t="s">
        <v>210</v>
      </c>
      <c r="I38" s="108">
        <v>27899</v>
      </c>
      <c r="J38" s="83"/>
      <c r="K38" s="531"/>
      <c r="L38" s="532"/>
      <c r="M38" s="91">
        <v>1.4</v>
      </c>
      <c r="N38" s="311">
        <v>80129</v>
      </c>
      <c r="O38" s="201">
        <v>87351</v>
      </c>
      <c r="P38" s="531"/>
      <c r="Q38" s="586"/>
      <c r="R38" s="86">
        <v>3.5</v>
      </c>
      <c r="S38" s="89">
        <v>43639</v>
      </c>
    </row>
    <row r="39" spans="1:19" s="82" customFormat="1" ht="13.5" customHeight="1">
      <c r="A39" s="543"/>
      <c r="B39" s="544"/>
      <c r="C39" s="86" t="s">
        <v>37</v>
      </c>
      <c r="D39" s="108">
        <v>37626</v>
      </c>
      <c r="E39" s="83"/>
      <c r="F39" s="543"/>
      <c r="G39" s="544"/>
      <c r="H39" s="86" t="s">
        <v>211</v>
      </c>
      <c r="I39" s="108">
        <v>27436</v>
      </c>
      <c r="J39" s="83"/>
      <c r="K39" s="531"/>
      <c r="L39" s="532"/>
      <c r="M39" s="88">
        <v>2</v>
      </c>
      <c r="N39" s="311">
        <v>65538</v>
      </c>
      <c r="O39" s="201">
        <v>72827</v>
      </c>
      <c r="P39" s="531"/>
      <c r="Q39" s="586"/>
      <c r="R39" s="86" t="s">
        <v>102</v>
      </c>
      <c r="S39" s="89">
        <v>43348</v>
      </c>
    </row>
    <row r="40" spans="1:19" s="82" customFormat="1" ht="20.25" customHeight="1" thickBot="1">
      <c r="A40" s="543"/>
      <c r="B40" s="544"/>
      <c r="C40" s="86" t="s">
        <v>209</v>
      </c>
      <c r="D40" s="190">
        <v>36119</v>
      </c>
      <c r="E40" s="83"/>
      <c r="F40" s="545"/>
      <c r="G40" s="546"/>
      <c r="H40" s="209" t="s">
        <v>219</v>
      </c>
      <c r="I40" s="210">
        <v>27172</v>
      </c>
      <c r="J40" s="83"/>
      <c r="K40" s="533"/>
      <c r="L40" s="534"/>
      <c r="M40" s="197" t="s">
        <v>218</v>
      </c>
      <c r="N40" s="312">
        <v>52441</v>
      </c>
      <c r="O40" s="202">
        <v>59794</v>
      </c>
      <c r="P40" s="531"/>
      <c r="Q40" s="586"/>
      <c r="R40" s="86" t="s">
        <v>103</v>
      </c>
      <c r="S40" s="89">
        <v>43177</v>
      </c>
    </row>
    <row r="41" spans="1:19" s="82" customFormat="1" ht="18" customHeight="1" thickBot="1">
      <c r="A41" s="543"/>
      <c r="B41" s="544"/>
      <c r="C41" s="180" t="s">
        <v>210</v>
      </c>
      <c r="D41" s="199">
        <v>35340</v>
      </c>
      <c r="E41" s="83"/>
      <c r="F41" s="541" t="s">
        <v>117</v>
      </c>
      <c r="G41" s="542"/>
      <c r="H41" s="204" t="s">
        <v>130</v>
      </c>
      <c r="I41" s="205">
        <v>81913</v>
      </c>
      <c r="J41" s="83"/>
      <c r="K41" s="529" t="s">
        <v>471</v>
      </c>
      <c r="L41" s="530"/>
      <c r="M41" s="185">
        <v>0.8</v>
      </c>
      <c r="N41" s="313">
        <v>49309</v>
      </c>
      <c r="O41" s="81"/>
      <c r="P41" s="533"/>
      <c r="Q41" s="587"/>
      <c r="R41" s="95" t="s">
        <v>104</v>
      </c>
      <c r="S41" s="97">
        <v>42978</v>
      </c>
    </row>
    <row r="42" spans="1:19" s="82" customFormat="1" ht="20.25" customHeight="1" thickBot="1">
      <c r="A42" s="545"/>
      <c r="B42" s="546"/>
      <c r="C42" s="95" t="s">
        <v>212</v>
      </c>
      <c r="D42" s="191">
        <v>34084</v>
      </c>
      <c r="E42" s="83"/>
      <c r="F42" s="598"/>
      <c r="G42" s="599"/>
      <c r="H42" s="95" t="s">
        <v>184</v>
      </c>
      <c r="I42" s="97">
        <v>70243</v>
      </c>
      <c r="J42" s="83"/>
      <c r="K42" s="531"/>
      <c r="L42" s="532"/>
      <c r="M42" s="86">
        <v>1</v>
      </c>
      <c r="N42" s="314">
        <v>48119</v>
      </c>
      <c r="O42" s="92"/>
      <c r="P42" s="529" t="s">
        <v>59</v>
      </c>
      <c r="Q42" s="530"/>
      <c r="R42" s="185" t="s">
        <v>130</v>
      </c>
      <c r="S42" s="184">
        <v>105450</v>
      </c>
    </row>
    <row r="43" spans="1:19" s="82" customFormat="1" ht="15" customHeight="1">
      <c r="A43" s="529" t="s">
        <v>472</v>
      </c>
      <c r="B43" s="530"/>
      <c r="C43" s="185" t="s">
        <v>131</v>
      </c>
      <c r="D43" s="192">
        <v>61296</v>
      </c>
      <c r="E43" s="83"/>
      <c r="F43" s="529" t="s">
        <v>473</v>
      </c>
      <c r="G43" s="530"/>
      <c r="H43" s="547">
        <v>0.3</v>
      </c>
      <c r="I43" s="525">
        <v>61772</v>
      </c>
      <c r="J43" s="83"/>
      <c r="K43" s="531"/>
      <c r="L43" s="532"/>
      <c r="M43" s="86">
        <v>1.2</v>
      </c>
      <c r="N43" s="314">
        <v>47234</v>
      </c>
      <c r="O43" s="93"/>
      <c r="P43" s="531"/>
      <c r="Q43" s="532"/>
      <c r="R43" s="86">
        <v>0.6</v>
      </c>
      <c r="S43" s="89">
        <v>76996</v>
      </c>
    </row>
    <row r="44" spans="1:21" s="82" customFormat="1" ht="14.25" customHeight="1">
      <c r="A44" s="531"/>
      <c r="B44" s="532"/>
      <c r="C44" s="86" t="s">
        <v>132</v>
      </c>
      <c r="D44" s="108">
        <v>45384</v>
      </c>
      <c r="E44" s="83"/>
      <c r="F44" s="531"/>
      <c r="G44" s="532"/>
      <c r="H44" s="548"/>
      <c r="I44" s="526"/>
      <c r="J44" s="83"/>
      <c r="K44" s="531"/>
      <c r="L44" s="532"/>
      <c r="M44" s="86" t="s">
        <v>180</v>
      </c>
      <c r="N44" s="314">
        <v>47234</v>
      </c>
      <c r="O44" s="93"/>
      <c r="P44" s="531"/>
      <c r="Q44" s="532"/>
      <c r="R44" s="86">
        <v>0.8</v>
      </c>
      <c r="S44" s="85">
        <v>60014</v>
      </c>
      <c r="U44" s="109"/>
    </row>
    <row r="45" spans="1:19" s="82" customFormat="1" ht="17.25" customHeight="1">
      <c r="A45" s="531"/>
      <c r="B45" s="532"/>
      <c r="C45" s="86" t="s">
        <v>222</v>
      </c>
      <c r="D45" s="108">
        <v>38511</v>
      </c>
      <c r="E45" s="83"/>
      <c r="F45" s="531"/>
      <c r="G45" s="532"/>
      <c r="H45" s="86">
        <v>0.5</v>
      </c>
      <c r="I45" s="108">
        <v>61772</v>
      </c>
      <c r="J45" s="83"/>
      <c r="K45" s="531"/>
      <c r="L45" s="532"/>
      <c r="M45" s="86" t="s">
        <v>133</v>
      </c>
      <c r="N45" s="314">
        <v>44194</v>
      </c>
      <c r="O45" s="93"/>
      <c r="P45" s="531"/>
      <c r="Q45" s="532"/>
      <c r="R45" s="86">
        <v>1</v>
      </c>
      <c r="S45" s="85">
        <v>53234</v>
      </c>
    </row>
    <row r="46" spans="1:19" s="82" customFormat="1" ht="15" customHeight="1" thickBot="1">
      <c r="A46" s="531"/>
      <c r="B46" s="532"/>
      <c r="C46" s="86" t="s">
        <v>128</v>
      </c>
      <c r="D46" s="108">
        <v>31375</v>
      </c>
      <c r="E46" s="83"/>
      <c r="F46" s="531"/>
      <c r="G46" s="532"/>
      <c r="H46" s="86" t="s">
        <v>327</v>
      </c>
      <c r="I46" s="108">
        <v>46018</v>
      </c>
      <c r="J46" s="83"/>
      <c r="K46" s="531"/>
      <c r="L46" s="532"/>
      <c r="M46" s="88">
        <v>3</v>
      </c>
      <c r="N46" s="314">
        <v>43481</v>
      </c>
      <c r="O46" s="93"/>
      <c r="P46" s="533"/>
      <c r="Q46" s="534"/>
      <c r="R46" s="95" t="s">
        <v>123</v>
      </c>
      <c r="S46" s="97">
        <v>46864</v>
      </c>
    </row>
    <row r="47" spans="1:19" s="82" customFormat="1" ht="18.75" customHeight="1">
      <c r="A47" s="531"/>
      <c r="B47" s="532"/>
      <c r="C47" s="86" t="s">
        <v>134</v>
      </c>
      <c r="D47" s="108">
        <v>27410</v>
      </c>
      <c r="E47" s="83"/>
      <c r="F47" s="531"/>
      <c r="G47" s="532"/>
      <c r="H47" s="86" t="s">
        <v>128</v>
      </c>
      <c r="I47" s="203">
        <v>32287</v>
      </c>
      <c r="J47" s="83"/>
      <c r="K47" s="531"/>
      <c r="L47" s="532"/>
      <c r="M47" s="88">
        <v>4</v>
      </c>
      <c r="N47" s="314">
        <v>42899</v>
      </c>
      <c r="O47" s="93"/>
      <c r="P47" s="541" t="s">
        <v>474</v>
      </c>
      <c r="Q47" s="542"/>
      <c r="R47" s="362" t="s">
        <v>135</v>
      </c>
      <c r="S47" s="184">
        <v>34943</v>
      </c>
    </row>
    <row r="48" spans="1:19" s="82" customFormat="1" ht="13.5" customHeight="1">
      <c r="A48" s="531"/>
      <c r="B48" s="532"/>
      <c r="C48" s="535" t="s">
        <v>332</v>
      </c>
      <c r="D48" s="537">
        <v>27014</v>
      </c>
      <c r="E48" s="83"/>
      <c r="F48" s="531"/>
      <c r="G48" s="532"/>
      <c r="H48" s="180" t="s">
        <v>134</v>
      </c>
      <c r="I48" s="190">
        <v>28401</v>
      </c>
      <c r="J48" s="83"/>
      <c r="K48" s="531"/>
      <c r="L48" s="532"/>
      <c r="M48" s="539" t="s">
        <v>219</v>
      </c>
      <c r="N48" s="588">
        <v>42225</v>
      </c>
      <c r="O48" s="93"/>
      <c r="P48" s="543"/>
      <c r="Q48" s="544"/>
      <c r="R48" s="527" t="s">
        <v>136</v>
      </c>
      <c r="S48" s="537">
        <v>43375</v>
      </c>
    </row>
    <row r="49" spans="1:19" s="82" customFormat="1" ht="13.5" customHeight="1" thickBot="1">
      <c r="A49" s="533"/>
      <c r="B49" s="534"/>
      <c r="C49" s="536"/>
      <c r="D49" s="538"/>
      <c r="E49" s="224"/>
      <c r="F49" s="533"/>
      <c r="G49" s="534"/>
      <c r="H49" s="221" t="s">
        <v>332</v>
      </c>
      <c r="I49" s="191">
        <v>28203</v>
      </c>
      <c r="J49" s="224"/>
      <c r="K49" s="533"/>
      <c r="L49" s="534"/>
      <c r="M49" s="540"/>
      <c r="N49" s="589"/>
      <c r="O49" s="223"/>
      <c r="P49" s="545"/>
      <c r="Q49" s="546"/>
      <c r="R49" s="528"/>
      <c r="S49" s="538"/>
    </row>
    <row r="50" spans="1:19" s="82" customFormat="1" ht="13.5" customHeight="1">
      <c r="A50" s="524" t="s">
        <v>312</v>
      </c>
      <c r="B50" s="524"/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</row>
    <row r="51" spans="1:19" s="82" customFormat="1" ht="17.25" customHeight="1">
      <c r="A51" s="524" t="s">
        <v>185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</row>
    <row r="52" spans="1:19" s="82" customFormat="1" ht="18" customHeight="1" thickBot="1">
      <c r="A52" s="523" t="s">
        <v>93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</row>
    <row r="53" spans="1:19" s="104" customFormat="1" ht="19.5" customHeight="1">
      <c r="A53" s="517" t="s">
        <v>313</v>
      </c>
      <c r="B53" s="518"/>
      <c r="C53" s="518"/>
      <c r="D53" s="519"/>
      <c r="E53" s="398"/>
      <c r="F53" s="577" t="s">
        <v>137</v>
      </c>
      <c r="G53" s="578"/>
      <c r="H53" s="578"/>
      <c r="I53" s="579"/>
      <c r="J53" s="398"/>
      <c r="K53" s="517" t="s">
        <v>138</v>
      </c>
      <c r="L53" s="518"/>
      <c r="M53" s="518"/>
      <c r="N53" s="519"/>
      <c r="O53" s="399"/>
      <c r="P53" s="517" t="s">
        <v>314</v>
      </c>
      <c r="Q53" s="518"/>
      <c r="R53" s="518"/>
      <c r="S53" s="519"/>
    </row>
    <row r="54" spans="1:19" s="103" customFormat="1" ht="12" customHeight="1" thickBot="1">
      <c r="A54" s="520"/>
      <c r="B54" s="521"/>
      <c r="C54" s="521"/>
      <c r="D54" s="522"/>
      <c r="E54" s="101"/>
      <c r="F54" s="580"/>
      <c r="G54" s="581"/>
      <c r="H54" s="581"/>
      <c r="I54" s="582"/>
      <c r="J54" s="101"/>
      <c r="K54" s="520"/>
      <c r="L54" s="521"/>
      <c r="M54" s="521"/>
      <c r="N54" s="522"/>
      <c r="O54" s="102"/>
      <c r="P54" s="520"/>
      <c r="Q54" s="521"/>
      <c r="R54" s="521"/>
      <c r="S54" s="522"/>
    </row>
    <row r="55" spans="1:19" s="103" customFormat="1" ht="12" customHeight="1">
      <c r="A55" s="555" t="s">
        <v>315</v>
      </c>
      <c r="B55" s="556"/>
      <c r="C55" s="99" t="s">
        <v>316</v>
      </c>
      <c r="D55" s="187" t="s">
        <v>174</v>
      </c>
      <c r="E55" s="188"/>
      <c r="F55" s="555" t="s">
        <v>315</v>
      </c>
      <c r="G55" s="556"/>
      <c r="H55" s="99" t="s">
        <v>316</v>
      </c>
      <c r="I55" s="187" t="s">
        <v>317</v>
      </c>
      <c r="J55" s="188"/>
      <c r="K55" s="583" t="s">
        <v>315</v>
      </c>
      <c r="L55" s="584"/>
      <c r="M55" s="99" t="s">
        <v>316</v>
      </c>
      <c r="N55" s="187" t="s">
        <v>317</v>
      </c>
      <c r="O55" s="189"/>
      <c r="P55" s="583" t="s">
        <v>315</v>
      </c>
      <c r="Q55" s="584"/>
      <c r="R55" s="99" t="s">
        <v>316</v>
      </c>
      <c r="S55" s="100" t="s">
        <v>317</v>
      </c>
    </row>
    <row r="56" spans="1:19" s="82" customFormat="1" ht="13.5" customHeight="1">
      <c r="A56" s="549" t="s">
        <v>139</v>
      </c>
      <c r="B56" s="550"/>
      <c r="C56" s="500">
        <v>40494</v>
      </c>
      <c r="D56" s="357"/>
      <c r="E56" s="551"/>
      <c r="F56" s="549" t="s">
        <v>140</v>
      </c>
      <c r="G56" s="550"/>
      <c r="H56" s="84">
        <v>34785</v>
      </c>
      <c r="I56" s="89">
        <v>48001</v>
      </c>
      <c r="J56" s="551"/>
      <c r="K56" s="513" t="s">
        <v>141</v>
      </c>
      <c r="L56" s="514"/>
      <c r="M56" s="84">
        <v>39252</v>
      </c>
      <c r="N56" s="89" t="s">
        <v>175</v>
      </c>
      <c r="O56" s="593"/>
      <c r="P56" s="513" t="s">
        <v>142</v>
      </c>
      <c r="Q56" s="514"/>
      <c r="R56" s="84">
        <v>38881</v>
      </c>
      <c r="S56" s="89">
        <v>52097</v>
      </c>
    </row>
    <row r="57" spans="1:19" s="82" customFormat="1" ht="13.5" customHeight="1">
      <c r="A57" s="549" t="s">
        <v>143</v>
      </c>
      <c r="B57" s="550"/>
      <c r="C57" s="500">
        <v>39331</v>
      </c>
      <c r="D57" s="357">
        <v>52547</v>
      </c>
      <c r="E57" s="551"/>
      <c r="F57" s="549" t="s">
        <v>144</v>
      </c>
      <c r="G57" s="550"/>
      <c r="H57" s="84">
        <v>32895</v>
      </c>
      <c r="I57" s="89">
        <v>44789</v>
      </c>
      <c r="J57" s="551"/>
      <c r="K57" s="513" t="s">
        <v>145</v>
      </c>
      <c r="L57" s="514"/>
      <c r="M57" s="84">
        <v>36635</v>
      </c>
      <c r="N57" s="89" t="s">
        <v>175</v>
      </c>
      <c r="O57" s="594"/>
      <c r="P57" s="513" t="s">
        <v>146</v>
      </c>
      <c r="Q57" s="514"/>
      <c r="R57" s="84">
        <v>38881</v>
      </c>
      <c r="S57" s="89">
        <v>52097</v>
      </c>
    </row>
    <row r="58" spans="1:19" s="82" customFormat="1" ht="13.5" customHeight="1" thickBot="1">
      <c r="A58" s="549" t="s">
        <v>147</v>
      </c>
      <c r="B58" s="550"/>
      <c r="C58" s="500">
        <v>35181</v>
      </c>
      <c r="D58" s="357">
        <v>48397</v>
      </c>
      <c r="E58" s="551"/>
      <c r="F58" s="553" t="s">
        <v>148</v>
      </c>
      <c r="G58" s="554"/>
      <c r="H58" s="96">
        <v>31375</v>
      </c>
      <c r="I58" s="97">
        <v>43269</v>
      </c>
      <c r="J58" s="551"/>
      <c r="K58" s="513" t="s">
        <v>149</v>
      </c>
      <c r="L58" s="514"/>
      <c r="M58" s="84">
        <v>35102</v>
      </c>
      <c r="N58" s="89" t="s">
        <v>175</v>
      </c>
      <c r="O58" s="594"/>
      <c r="P58" s="513" t="s">
        <v>57</v>
      </c>
      <c r="Q58" s="514"/>
      <c r="R58" s="84">
        <v>38881</v>
      </c>
      <c r="S58" s="89">
        <v>52097</v>
      </c>
    </row>
    <row r="59" spans="1:19" s="82" customFormat="1" ht="13.5" customHeight="1">
      <c r="A59" s="549" t="s">
        <v>58</v>
      </c>
      <c r="B59" s="550"/>
      <c r="C59" s="500">
        <v>35181</v>
      </c>
      <c r="D59" s="357">
        <v>48397</v>
      </c>
      <c r="E59" s="551"/>
      <c r="F59" s="569" t="s">
        <v>213</v>
      </c>
      <c r="G59" s="570"/>
      <c r="H59" s="570"/>
      <c r="I59" s="571"/>
      <c r="J59" s="551"/>
      <c r="K59" s="513" t="s">
        <v>196</v>
      </c>
      <c r="L59" s="514"/>
      <c r="M59" s="84">
        <v>33423</v>
      </c>
      <c r="N59" s="89" t="s">
        <v>175</v>
      </c>
      <c r="O59" s="594"/>
      <c r="P59" s="513" t="s">
        <v>197</v>
      </c>
      <c r="Q59" s="514"/>
      <c r="R59" s="84">
        <v>37560</v>
      </c>
      <c r="S59" s="89">
        <v>50776</v>
      </c>
    </row>
    <row r="60" spans="1:19" s="82" customFormat="1" ht="13.5" customHeight="1">
      <c r="A60" s="549" t="s">
        <v>198</v>
      </c>
      <c r="B60" s="550"/>
      <c r="C60" s="500">
        <v>33899</v>
      </c>
      <c r="D60" s="357">
        <v>47115</v>
      </c>
      <c r="E60" s="551"/>
      <c r="F60" s="572"/>
      <c r="G60" s="573"/>
      <c r="H60" s="573"/>
      <c r="I60" s="574"/>
      <c r="J60" s="551"/>
      <c r="K60" s="513" t="s">
        <v>199</v>
      </c>
      <c r="L60" s="514"/>
      <c r="M60" s="84">
        <v>32657</v>
      </c>
      <c r="N60" s="89" t="s">
        <v>175</v>
      </c>
      <c r="O60" s="594"/>
      <c r="P60" s="513" t="s">
        <v>200</v>
      </c>
      <c r="Q60" s="514"/>
      <c r="R60" s="84">
        <v>37560</v>
      </c>
      <c r="S60" s="89">
        <v>50776</v>
      </c>
    </row>
    <row r="61" spans="1:19" s="82" customFormat="1" ht="13.5" customHeight="1" thickBot="1">
      <c r="A61" s="549" t="s">
        <v>201</v>
      </c>
      <c r="B61" s="550"/>
      <c r="C61" s="500">
        <v>30555</v>
      </c>
      <c r="D61" s="357">
        <v>43771</v>
      </c>
      <c r="E61" s="551"/>
      <c r="F61" s="553" t="s">
        <v>40</v>
      </c>
      <c r="G61" s="554"/>
      <c r="H61" s="96">
        <v>30846</v>
      </c>
      <c r="I61" s="97" t="s">
        <v>175</v>
      </c>
      <c r="J61" s="551"/>
      <c r="K61" s="563" t="s">
        <v>202</v>
      </c>
      <c r="L61" s="564"/>
      <c r="M61" s="96">
        <v>30304</v>
      </c>
      <c r="N61" s="97" t="s">
        <v>175</v>
      </c>
      <c r="O61" s="594"/>
      <c r="P61" s="513" t="s">
        <v>203</v>
      </c>
      <c r="Q61" s="514"/>
      <c r="R61" s="84">
        <v>37560</v>
      </c>
      <c r="S61" s="89">
        <v>50776</v>
      </c>
    </row>
    <row r="62" spans="1:19" s="82" customFormat="1" ht="13.5" customHeight="1">
      <c r="A62" s="549" t="s">
        <v>204</v>
      </c>
      <c r="B62" s="550"/>
      <c r="C62" s="500">
        <v>30555</v>
      </c>
      <c r="D62" s="357">
        <v>43771</v>
      </c>
      <c r="E62" s="551"/>
      <c r="F62" s="555" t="s">
        <v>205</v>
      </c>
      <c r="G62" s="556"/>
      <c r="H62" s="556"/>
      <c r="I62" s="565"/>
      <c r="J62" s="551"/>
      <c r="K62" s="557" t="s">
        <v>206</v>
      </c>
      <c r="L62" s="558"/>
      <c r="M62" s="558"/>
      <c r="N62" s="559"/>
      <c r="O62" s="594"/>
      <c r="P62" s="513" t="s">
        <v>98</v>
      </c>
      <c r="Q62" s="514"/>
      <c r="R62" s="84">
        <v>37322</v>
      </c>
      <c r="S62" s="89">
        <v>49216</v>
      </c>
    </row>
    <row r="63" spans="1:19" s="82" customFormat="1" ht="13.5" customHeight="1">
      <c r="A63" s="549" t="s">
        <v>207</v>
      </c>
      <c r="B63" s="550"/>
      <c r="C63" s="500">
        <v>29961</v>
      </c>
      <c r="D63" s="357">
        <v>41855</v>
      </c>
      <c r="E63" s="551"/>
      <c r="F63" s="566"/>
      <c r="G63" s="567"/>
      <c r="H63" s="567"/>
      <c r="I63" s="568"/>
      <c r="J63" s="551"/>
      <c r="K63" s="560"/>
      <c r="L63" s="561"/>
      <c r="M63" s="561"/>
      <c r="N63" s="562"/>
      <c r="O63" s="594"/>
      <c r="P63" s="513" t="s">
        <v>208</v>
      </c>
      <c r="Q63" s="514"/>
      <c r="R63" s="84">
        <v>37322</v>
      </c>
      <c r="S63" s="89">
        <v>49216</v>
      </c>
    </row>
    <row r="64" spans="1:19" s="82" customFormat="1" ht="13.5" customHeight="1">
      <c r="A64" s="549" t="s">
        <v>436</v>
      </c>
      <c r="B64" s="550"/>
      <c r="C64" s="500">
        <v>29961</v>
      </c>
      <c r="D64" s="357">
        <v>41855</v>
      </c>
      <c r="E64" s="551"/>
      <c r="F64" s="549" t="s">
        <v>437</v>
      </c>
      <c r="G64" s="550"/>
      <c r="H64" s="84">
        <v>36133</v>
      </c>
      <c r="I64" s="89">
        <v>48027</v>
      </c>
      <c r="J64" s="551"/>
      <c r="K64" s="513" t="s">
        <v>438</v>
      </c>
      <c r="L64" s="514"/>
      <c r="M64" s="84">
        <v>35551</v>
      </c>
      <c r="N64" s="89" t="s">
        <v>175</v>
      </c>
      <c r="O64" s="594"/>
      <c r="P64" s="513" t="s">
        <v>439</v>
      </c>
      <c r="Q64" s="514"/>
      <c r="R64" s="84">
        <v>37322</v>
      </c>
      <c r="S64" s="89">
        <v>49216</v>
      </c>
    </row>
    <row r="65" spans="1:19" s="82" customFormat="1" ht="13.5" customHeight="1" thickBot="1">
      <c r="A65" s="549" t="s">
        <v>440</v>
      </c>
      <c r="B65" s="550"/>
      <c r="C65" s="500">
        <v>28375</v>
      </c>
      <c r="D65" s="357">
        <v>40269</v>
      </c>
      <c r="E65" s="551"/>
      <c r="F65" s="553" t="s">
        <v>441</v>
      </c>
      <c r="G65" s="554"/>
      <c r="H65" s="96">
        <v>36133</v>
      </c>
      <c r="I65" s="97">
        <v>48027</v>
      </c>
      <c r="J65" s="551"/>
      <c r="K65" s="513" t="s">
        <v>442</v>
      </c>
      <c r="L65" s="514"/>
      <c r="M65" s="84">
        <v>32392</v>
      </c>
      <c r="N65" s="89" t="s">
        <v>175</v>
      </c>
      <c r="O65" s="594"/>
      <c r="P65" s="513" t="s">
        <v>443</v>
      </c>
      <c r="Q65" s="514"/>
      <c r="R65" s="84">
        <v>37322</v>
      </c>
      <c r="S65" s="89">
        <v>49216</v>
      </c>
    </row>
    <row r="66" spans="1:19" s="82" customFormat="1" ht="13.5" customHeight="1" thickBot="1">
      <c r="A66" s="549" t="s">
        <v>444</v>
      </c>
      <c r="B66" s="550"/>
      <c r="C66" s="500">
        <v>28375</v>
      </c>
      <c r="D66" s="357">
        <v>40269</v>
      </c>
      <c r="E66" s="551"/>
      <c r="F66" s="555" t="s">
        <v>124</v>
      </c>
      <c r="G66" s="556"/>
      <c r="H66" s="556"/>
      <c r="I66" s="565"/>
      <c r="J66" s="551"/>
      <c r="K66" s="563" t="s">
        <v>125</v>
      </c>
      <c r="L66" s="564"/>
      <c r="M66" s="96">
        <v>29762</v>
      </c>
      <c r="N66" s="97" t="s">
        <v>175</v>
      </c>
      <c r="O66" s="594"/>
      <c r="P66" s="513" t="s">
        <v>126</v>
      </c>
      <c r="Q66" s="514"/>
      <c r="R66" s="84">
        <v>35207</v>
      </c>
      <c r="S66" s="89">
        <v>47102</v>
      </c>
    </row>
    <row r="67" spans="1:19" s="82" customFormat="1" ht="13.5" customHeight="1">
      <c r="A67" s="549" t="s">
        <v>127</v>
      </c>
      <c r="B67" s="550"/>
      <c r="C67" s="500">
        <v>27754</v>
      </c>
      <c r="D67" s="357">
        <v>39648</v>
      </c>
      <c r="E67" s="551"/>
      <c r="F67" s="566"/>
      <c r="G67" s="567"/>
      <c r="H67" s="567"/>
      <c r="I67" s="568"/>
      <c r="J67" s="551"/>
      <c r="K67" s="557" t="s">
        <v>420</v>
      </c>
      <c r="L67" s="558"/>
      <c r="M67" s="558"/>
      <c r="N67" s="559"/>
      <c r="O67" s="594"/>
      <c r="P67" s="513" t="s">
        <v>444</v>
      </c>
      <c r="Q67" s="514"/>
      <c r="R67" s="84">
        <v>35207</v>
      </c>
      <c r="S67" s="89">
        <v>47102</v>
      </c>
    </row>
    <row r="68" spans="1:19" s="82" customFormat="1" ht="13.5" customHeight="1">
      <c r="A68" s="549" t="s">
        <v>82</v>
      </c>
      <c r="B68" s="550"/>
      <c r="C68" s="500">
        <v>27370</v>
      </c>
      <c r="D68" s="357">
        <v>39265</v>
      </c>
      <c r="E68" s="551"/>
      <c r="F68" s="549" t="s">
        <v>83</v>
      </c>
      <c r="G68" s="550"/>
      <c r="H68" s="84">
        <v>40415</v>
      </c>
      <c r="I68" s="89" t="s">
        <v>175</v>
      </c>
      <c r="J68" s="551"/>
      <c r="K68" s="560"/>
      <c r="L68" s="561"/>
      <c r="M68" s="561"/>
      <c r="N68" s="562"/>
      <c r="O68" s="594"/>
      <c r="P68" s="513" t="s">
        <v>84</v>
      </c>
      <c r="Q68" s="514"/>
      <c r="R68" s="84">
        <v>35207</v>
      </c>
      <c r="S68" s="89">
        <v>47102</v>
      </c>
    </row>
    <row r="69" spans="1:19" s="82" customFormat="1" ht="13.5" customHeight="1">
      <c r="A69" s="549" t="s">
        <v>85</v>
      </c>
      <c r="B69" s="550"/>
      <c r="C69" s="500">
        <v>27251</v>
      </c>
      <c r="D69" s="357">
        <v>39146</v>
      </c>
      <c r="E69" s="551"/>
      <c r="F69" s="549" t="s">
        <v>86</v>
      </c>
      <c r="G69" s="550"/>
      <c r="H69" s="84">
        <v>37018</v>
      </c>
      <c r="I69" s="89" t="s">
        <v>175</v>
      </c>
      <c r="J69" s="551"/>
      <c r="K69" s="513" t="s">
        <v>87</v>
      </c>
      <c r="L69" s="514"/>
      <c r="M69" s="84">
        <v>45437</v>
      </c>
      <c r="N69" s="89">
        <v>57331</v>
      </c>
      <c r="O69" s="594"/>
      <c r="P69" s="513" t="s">
        <v>88</v>
      </c>
      <c r="Q69" s="514"/>
      <c r="R69" s="84">
        <v>32710</v>
      </c>
      <c r="S69" s="89">
        <v>44604</v>
      </c>
    </row>
    <row r="70" spans="1:19" s="82" customFormat="1" ht="13.5" customHeight="1" thickBot="1">
      <c r="A70" s="575" t="s">
        <v>89</v>
      </c>
      <c r="B70" s="576"/>
      <c r="C70" s="501">
        <v>27119</v>
      </c>
      <c r="D70" s="210"/>
      <c r="E70" s="552"/>
      <c r="F70" s="553" t="s">
        <v>201</v>
      </c>
      <c r="G70" s="554"/>
      <c r="H70" s="96">
        <v>33740</v>
      </c>
      <c r="I70" s="97" t="s">
        <v>175</v>
      </c>
      <c r="J70" s="552"/>
      <c r="K70" s="563" t="s">
        <v>90</v>
      </c>
      <c r="L70" s="564"/>
      <c r="M70" s="96">
        <v>45437</v>
      </c>
      <c r="N70" s="97">
        <v>57331</v>
      </c>
      <c r="O70" s="595"/>
      <c r="P70" s="563" t="s">
        <v>91</v>
      </c>
      <c r="Q70" s="564"/>
      <c r="R70" s="96">
        <v>32710</v>
      </c>
      <c r="S70" s="97">
        <v>44604</v>
      </c>
    </row>
    <row r="71" spans="1:19" s="5" customFormat="1" ht="10.5" customHeight="1">
      <c r="A71" s="371" t="s">
        <v>487</v>
      </c>
      <c r="B71" s="371"/>
      <c r="C71" s="372"/>
      <c r="D71" s="87"/>
      <c r="E71" s="6"/>
      <c r="F71" s="45"/>
      <c r="G71" s="45"/>
      <c r="H71" s="7"/>
      <c r="I71" s="58"/>
      <c r="J71" s="45"/>
      <c r="K71" s="45"/>
      <c r="L71" s="45"/>
      <c r="M71" s="59"/>
      <c r="N71" s="10"/>
      <c r="O71" s="6"/>
      <c r="P71" s="45"/>
      <c r="Q71" s="45"/>
      <c r="R71" s="7"/>
      <c r="S71" s="10"/>
    </row>
    <row r="72" spans="1:19" s="5" customFormat="1" ht="10.5" customHeight="1">
      <c r="A72" s="608" t="s">
        <v>498</v>
      </c>
      <c r="B72" s="608"/>
      <c r="C72" s="608"/>
      <c r="D72" s="608"/>
      <c r="E72" s="608"/>
      <c r="F72" s="608"/>
      <c r="G72" s="608"/>
      <c r="H72" s="608"/>
      <c r="I72" s="608"/>
      <c r="J72" s="45"/>
      <c r="K72" s="45"/>
      <c r="L72" s="45"/>
      <c r="M72" s="7"/>
      <c r="N72" s="10"/>
      <c r="O72" s="6"/>
      <c r="P72" s="45"/>
      <c r="Q72" s="45"/>
      <c r="R72" s="60"/>
      <c r="S72" s="10"/>
    </row>
    <row r="73" spans="1:19" s="5" customFormat="1" ht="11.25" customHeight="1">
      <c r="A73" s="45"/>
      <c r="B73" s="45"/>
      <c r="C73" s="61"/>
      <c r="D73" s="10"/>
      <c r="E73" s="6"/>
      <c r="F73" s="45"/>
      <c r="G73" s="45"/>
      <c r="H73" s="62"/>
      <c r="I73" s="58"/>
      <c r="J73" s="45"/>
      <c r="K73" s="45"/>
      <c r="L73" s="45"/>
      <c r="M73" s="59"/>
      <c r="N73" s="10"/>
      <c r="O73" s="6"/>
      <c r="P73" s="45"/>
      <c r="Q73" s="45"/>
      <c r="R73" s="62"/>
      <c r="S73" s="10"/>
    </row>
    <row r="74" spans="1:19" s="5" customFormat="1" ht="9" customHeight="1">
      <c r="A74" s="70"/>
      <c r="B74" s="70"/>
      <c r="C74" s="59"/>
      <c r="D74" s="10"/>
      <c r="E74" s="6"/>
      <c r="F74" s="45"/>
      <c r="G74" s="45"/>
      <c r="H74" s="62"/>
      <c r="I74" s="58"/>
      <c r="J74" s="45"/>
      <c r="K74" s="45"/>
      <c r="L74" s="45"/>
      <c r="M74" s="7"/>
      <c r="N74" s="10"/>
      <c r="O74" s="6"/>
      <c r="P74" s="45"/>
      <c r="Q74" s="45"/>
      <c r="R74" s="62"/>
      <c r="S74" s="10"/>
    </row>
    <row r="75" spans="1:19" s="5" customFormat="1" ht="9.75" customHeight="1">
      <c r="A75" s="70"/>
      <c r="B75" s="70"/>
      <c r="C75" s="7"/>
      <c r="D75" s="10"/>
      <c r="E75" s="6"/>
      <c r="F75" s="45"/>
      <c r="G75" s="45"/>
      <c r="H75" s="62"/>
      <c r="I75" s="58"/>
      <c r="J75" s="6"/>
      <c r="K75" s="45"/>
      <c r="L75" s="45"/>
      <c r="M75" s="7"/>
      <c r="N75" s="10"/>
      <c r="O75" s="6"/>
      <c r="P75" s="45"/>
      <c r="Q75" s="45"/>
      <c r="R75" s="59"/>
      <c r="S75" s="10"/>
    </row>
    <row r="76" spans="1:19" s="5" customFormat="1" ht="11.25" customHeight="1">
      <c r="A76" s="70"/>
      <c r="B76" s="70"/>
      <c r="C76" s="7"/>
      <c r="D76" s="10"/>
      <c r="E76" s="6"/>
      <c r="F76" s="45"/>
      <c r="G76" s="45"/>
      <c r="H76" s="62"/>
      <c r="I76" s="58"/>
      <c r="J76" s="6"/>
      <c r="K76" s="45"/>
      <c r="L76" s="45"/>
      <c r="M76" s="59"/>
      <c r="N76" s="10"/>
      <c r="O76" s="6"/>
      <c r="P76" s="45"/>
      <c r="Q76" s="45"/>
      <c r="R76" s="62"/>
      <c r="S76" s="10"/>
    </row>
    <row r="77" spans="1:19" s="5" customFormat="1" ht="9" customHeight="1">
      <c r="A77" s="70"/>
      <c r="B77" s="70"/>
      <c r="C77" s="7"/>
      <c r="D77" s="10"/>
      <c r="E77" s="6"/>
      <c r="F77" s="45"/>
      <c r="G77" s="45"/>
      <c r="H77" s="62"/>
      <c r="I77" s="58"/>
      <c r="J77" s="6"/>
      <c r="K77" s="45"/>
      <c r="L77" s="45"/>
      <c r="M77" s="59"/>
      <c r="N77" s="10"/>
      <c r="O77" s="6"/>
      <c r="P77" s="45"/>
      <c r="Q77" s="45"/>
      <c r="R77" s="62"/>
      <c r="S77" s="10"/>
    </row>
    <row r="78" spans="1:19" s="5" customFormat="1" ht="9.75" customHeight="1">
      <c r="A78" s="70"/>
      <c r="B78" s="70"/>
      <c r="C78" s="7"/>
      <c r="D78" s="10"/>
      <c r="E78" s="6"/>
      <c r="F78" s="71"/>
      <c r="G78" s="71"/>
      <c r="H78" s="47"/>
      <c r="I78" s="58"/>
      <c r="J78" s="6"/>
      <c r="K78" s="45"/>
      <c r="L78" s="45"/>
      <c r="M78" s="7"/>
      <c r="N78" s="10"/>
      <c r="O78" s="6"/>
      <c r="P78" s="71"/>
      <c r="Q78" s="71"/>
      <c r="R78" s="47"/>
      <c r="S78" s="10"/>
    </row>
    <row r="79" spans="1:19" s="5" customFormat="1" ht="10.5" customHeight="1">
      <c r="A79" s="45"/>
      <c r="B79" s="45"/>
      <c r="C79" s="59"/>
      <c r="D79" s="10"/>
      <c r="E79" s="6"/>
      <c r="F79" s="71"/>
      <c r="G79" s="71"/>
      <c r="H79" s="47"/>
      <c r="I79" s="58"/>
      <c r="J79" s="6"/>
      <c r="K79" s="45"/>
      <c r="L79" s="45"/>
      <c r="M79" s="59"/>
      <c r="N79" s="10"/>
      <c r="O79" s="6"/>
      <c r="P79" s="71"/>
      <c r="Q79" s="71"/>
      <c r="R79" s="47"/>
      <c r="S79" s="10"/>
    </row>
    <row r="80" spans="1:19" s="5" customFormat="1" ht="9.75" customHeight="1">
      <c r="A80" s="45"/>
      <c r="B80" s="45"/>
      <c r="C80" s="7"/>
      <c r="D80" s="10"/>
      <c r="E80" s="6"/>
      <c r="F80" s="71"/>
      <c r="G80" s="71"/>
      <c r="H80" s="47"/>
      <c r="I80" s="58"/>
      <c r="J80" s="6"/>
      <c r="K80" s="45"/>
      <c r="L80" s="45"/>
      <c r="M80" s="59"/>
      <c r="N80" s="10"/>
      <c r="O80" s="6"/>
      <c r="P80" s="71"/>
      <c r="Q80" s="71"/>
      <c r="R80" s="47"/>
      <c r="S80" s="10"/>
    </row>
    <row r="81" spans="1:19" s="5" customFormat="1" ht="10.5" customHeight="1">
      <c r="A81" s="45"/>
      <c r="B81" s="45"/>
      <c r="C81" s="7"/>
      <c r="D81" s="10"/>
      <c r="E81" s="6"/>
      <c r="F81" s="71"/>
      <c r="G81" s="71"/>
      <c r="H81" s="47"/>
      <c r="I81" s="58"/>
      <c r="J81" s="6"/>
      <c r="K81" s="45"/>
      <c r="L81" s="45"/>
      <c r="M81" s="59"/>
      <c r="N81" s="10"/>
      <c r="O81" s="6"/>
      <c r="P81" s="71"/>
      <c r="Q81" s="71"/>
      <c r="R81" s="47"/>
      <c r="S81" s="10"/>
    </row>
    <row r="82" spans="1:19" s="5" customFormat="1" ht="12" customHeight="1">
      <c r="A82" s="7"/>
      <c r="B82" s="7"/>
      <c r="C82" s="7"/>
      <c r="D82" s="46"/>
      <c r="E82" s="6"/>
      <c r="F82" s="4"/>
      <c r="G82" s="4"/>
      <c r="H82" s="47"/>
      <c r="I82" s="48"/>
      <c r="J82" s="6"/>
      <c r="K82" s="1"/>
      <c r="L82" s="2"/>
      <c r="M82" s="49"/>
      <c r="N82" s="49"/>
      <c r="O82" s="4"/>
      <c r="P82" s="4"/>
      <c r="Q82" s="4"/>
      <c r="R82" s="4"/>
      <c r="S82" s="2"/>
    </row>
    <row r="83" spans="1:19" s="5" customFormat="1" ht="11.2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s="5" customFormat="1" ht="12" customHeight="1">
      <c r="A84" s="45"/>
      <c r="B84" s="45"/>
      <c r="C84" s="7"/>
      <c r="D84" s="50"/>
      <c r="E84" s="6"/>
      <c r="F84" s="6"/>
      <c r="G84" s="6"/>
      <c r="H84" s="8"/>
      <c r="I84" s="9"/>
      <c r="J84" s="6"/>
      <c r="K84" s="6"/>
      <c r="L84" s="51"/>
      <c r="M84" s="52"/>
      <c r="N84" s="49"/>
      <c r="O84" s="4"/>
      <c r="P84" s="4"/>
      <c r="Q84" s="6"/>
      <c r="R84" s="6"/>
      <c r="S84" s="6"/>
    </row>
    <row r="85" spans="1:19" s="5" customFormat="1" ht="11.2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1:19" s="5" customFormat="1" ht="12" customHeight="1">
      <c r="A86" s="63"/>
      <c r="B86" s="64"/>
      <c r="C86" s="63"/>
      <c r="D86" s="64"/>
      <c r="E86" s="65"/>
      <c r="F86" s="63"/>
      <c r="G86" s="64"/>
      <c r="H86" s="63"/>
      <c r="I86" s="66"/>
      <c r="J86" s="57"/>
      <c r="K86" s="63"/>
      <c r="L86" s="66"/>
      <c r="M86" s="63"/>
      <c r="N86" s="64"/>
      <c r="O86" s="67"/>
      <c r="P86" s="63"/>
      <c r="Q86" s="66"/>
      <c r="R86" s="63"/>
      <c r="S86" s="64"/>
    </row>
    <row r="87" spans="1:19" s="5" customFormat="1" ht="12" customHeight="1">
      <c r="A87" s="51"/>
      <c r="B87" s="68"/>
      <c r="C87" s="51"/>
      <c r="D87" s="68"/>
      <c r="E87" s="45"/>
      <c r="F87" s="52"/>
      <c r="G87" s="68"/>
      <c r="H87" s="51"/>
      <c r="I87" s="68"/>
      <c r="J87" s="45"/>
      <c r="K87" s="52"/>
      <c r="L87" s="68"/>
      <c r="M87" s="51"/>
      <c r="N87" s="68"/>
      <c r="O87" s="4"/>
      <c r="P87" s="51"/>
      <c r="Q87" s="68"/>
      <c r="R87" s="51"/>
      <c r="S87" s="68"/>
    </row>
    <row r="88" spans="1:19" s="5" customFormat="1" ht="9.75" customHeight="1">
      <c r="A88" s="51"/>
      <c r="B88" s="68"/>
      <c r="C88" s="51"/>
      <c r="D88" s="68"/>
      <c r="E88" s="45"/>
      <c r="F88" s="52"/>
      <c r="G88" s="68"/>
      <c r="H88" s="51"/>
      <c r="I88" s="68"/>
      <c r="J88" s="45"/>
      <c r="K88" s="52"/>
      <c r="L88" s="68"/>
      <c r="M88" s="51"/>
      <c r="N88" s="68"/>
      <c r="O88" s="4"/>
      <c r="P88" s="51"/>
      <c r="Q88" s="68"/>
      <c r="R88" s="51"/>
      <c r="S88" s="68"/>
    </row>
    <row r="89" spans="1:19" s="5" customFormat="1" ht="7.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5" customFormat="1" ht="14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1:19" s="5" customFormat="1" ht="10.5" customHeight="1">
      <c r="A91" s="75"/>
      <c r="B91" s="75"/>
      <c r="C91" s="12"/>
      <c r="D91" s="75"/>
      <c r="E91" s="75"/>
      <c r="F91" s="75"/>
      <c r="G91" s="75"/>
      <c r="H91" s="75"/>
      <c r="I91" s="75"/>
      <c r="J91" s="12"/>
      <c r="K91" s="12"/>
      <c r="L91" s="12"/>
      <c r="M91" s="12"/>
      <c r="N91" s="76"/>
      <c r="O91" s="76"/>
      <c r="P91" s="53"/>
      <c r="Q91" s="76"/>
      <c r="R91" s="76"/>
      <c r="S91" s="12"/>
    </row>
    <row r="92" spans="1:19" s="5" customFormat="1" ht="10.5" customHeight="1">
      <c r="A92" s="75"/>
      <c r="B92" s="75"/>
      <c r="C92" s="12"/>
      <c r="D92" s="75"/>
      <c r="E92" s="75"/>
      <c r="F92" s="75"/>
      <c r="G92" s="75"/>
      <c r="H92" s="75"/>
      <c r="I92" s="75"/>
      <c r="J92" s="12"/>
      <c r="K92" s="12"/>
      <c r="L92" s="12"/>
      <c r="M92" s="12"/>
      <c r="N92" s="75"/>
      <c r="O92" s="75"/>
      <c r="P92" s="12"/>
      <c r="Q92" s="75"/>
      <c r="R92" s="75"/>
      <c r="S92" s="12"/>
    </row>
    <row r="93" spans="1:19" s="5" customFormat="1" ht="11.25" customHeight="1">
      <c r="A93" s="75"/>
      <c r="B93" s="75"/>
      <c r="C93" s="12"/>
      <c r="D93" s="75"/>
      <c r="E93" s="75"/>
      <c r="F93" s="75"/>
      <c r="G93" s="75"/>
      <c r="H93" s="75"/>
      <c r="I93" s="75"/>
      <c r="J93" s="12"/>
      <c r="K93" s="12"/>
      <c r="L93" s="12"/>
      <c r="M93" s="12"/>
      <c r="N93" s="75"/>
      <c r="O93" s="75"/>
      <c r="P93" s="12"/>
      <c r="Q93" s="75"/>
      <c r="R93" s="75"/>
      <c r="S93" s="12"/>
    </row>
    <row r="94" s="5" customFormat="1" ht="11.25" customHeight="1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pans="1:19" s="5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</sheetData>
  <sheetProtection password="8C0D" sheet="1" selectLockedCells="1" selectUnlockedCells="1"/>
  <mergeCells count="117">
    <mergeCell ref="A72:I72"/>
    <mergeCell ref="A1:S2"/>
    <mergeCell ref="A3:S3"/>
    <mergeCell ref="A4:S4"/>
    <mergeCell ref="A5:S5"/>
    <mergeCell ref="A6:S6"/>
    <mergeCell ref="A8:S8"/>
    <mergeCell ref="A7:S7"/>
    <mergeCell ref="A12:B12"/>
    <mergeCell ref="F12:G12"/>
    <mergeCell ref="P16:Q18"/>
    <mergeCell ref="K13:L18"/>
    <mergeCell ref="K12:L12"/>
    <mergeCell ref="P12:Q12"/>
    <mergeCell ref="P13:Q15"/>
    <mergeCell ref="A13:B28"/>
    <mergeCell ref="I27:I28"/>
    <mergeCell ref="I23:I24"/>
    <mergeCell ref="A29:B42"/>
    <mergeCell ref="H27:H28"/>
    <mergeCell ref="F13:G28"/>
    <mergeCell ref="F29:G40"/>
    <mergeCell ref="F41:G42"/>
    <mergeCell ref="H23:H24"/>
    <mergeCell ref="A69:B69"/>
    <mergeCell ref="P70:Q70"/>
    <mergeCell ref="K70:L70"/>
    <mergeCell ref="O56:O70"/>
    <mergeCell ref="P69:Q69"/>
    <mergeCell ref="P61:Q61"/>
    <mergeCell ref="K67:N68"/>
    <mergeCell ref="A68:B68"/>
    <mergeCell ref="P57:Q57"/>
    <mergeCell ref="K58:L58"/>
    <mergeCell ref="S48:S49"/>
    <mergeCell ref="K37:L40"/>
    <mergeCell ref="P42:Q46"/>
    <mergeCell ref="P25:Q41"/>
    <mergeCell ref="N48:N49"/>
    <mergeCell ref="K19:L28"/>
    <mergeCell ref="N23:N24"/>
    <mergeCell ref="K41:L49"/>
    <mergeCell ref="M23:M24"/>
    <mergeCell ref="P19:Q24"/>
    <mergeCell ref="P58:Q58"/>
    <mergeCell ref="K56:L56"/>
    <mergeCell ref="F53:I54"/>
    <mergeCell ref="P53:S54"/>
    <mergeCell ref="P55:Q55"/>
    <mergeCell ref="K55:L55"/>
    <mergeCell ref="K29:L36"/>
    <mergeCell ref="P67:Q67"/>
    <mergeCell ref="P68:Q68"/>
    <mergeCell ref="P66:Q66"/>
    <mergeCell ref="K53:N54"/>
    <mergeCell ref="A51:S51"/>
    <mergeCell ref="P56:Q56"/>
    <mergeCell ref="K57:L57"/>
    <mergeCell ref="A64:B64"/>
    <mergeCell ref="A67:B67"/>
    <mergeCell ref="F68:G68"/>
    <mergeCell ref="F66:I67"/>
    <mergeCell ref="K66:L66"/>
    <mergeCell ref="A66:B66"/>
    <mergeCell ref="J56:J70"/>
    <mergeCell ref="A56:B56"/>
    <mergeCell ref="F69:G69"/>
    <mergeCell ref="A70:B70"/>
    <mergeCell ref="F70:G70"/>
    <mergeCell ref="K69:L69"/>
    <mergeCell ref="A59:B59"/>
    <mergeCell ref="F62:I63"/>
    <mergeCell ref="F64:G64"/>
    <mergeCell ref="A63:B63"/>
    <mergeCell ref="A65:B65"/>
    <mergeCell ref="F65:G65"/>
    <mergeCell ref="F59:I60"/>
    <mergeCell ref="A60:B60"/>
    <mergeCell ref="A55:B55"/>
    <mergeCell ref="F55:G55"/>
    <mergeCell ref="F57:G57"/>
    <mergeCell ref="K64:L64"/>
    <mergeCell ref="K59:L59"/>
    <mergeCell ref="A61:B61"/>
    <mergeCell ref="F61:G61"/>
    <mergeCell ref="A62:B62"/>
    <mergeCell ref="K62:N63"/>
    <mergeCell ref="K61:L61"/>
    <mergeCell ref="K65:L65"/>
    <mergeCell ref="P65:Q65"/>
    <mergeCell ref="A58:B58"/>
    <mergeCell ref="A57:B57"/>
    <mergeCell ref="P64:Q64"/>
    <mergeCell ref="P63:Q63"/>
    <mergeCell ref="P62:Q62"/>
    <mergeCell ref="E56:E70"/>
    <mergeCell ref="F56:G56"/>
    <mergeCell ref="F58:G58"/>
    <mergeCell ref="I43:I44"/>
    <mergeCell ref="R48:R49"/>
    <mergeCell ref="A43:B49"/>
    <mergeCell ref="F43:G49"/>
    <mergeCell ref="C48:C49"/>
    <mergeCell ref="D48:D49"/>
    <mergeCell ref="M48:M49"/>
    <mergeCell ref="P47:Q49"/>
    <mergeCell ref="H43:H44"/>
    <mergeCell ref="P59:Q59"/>
    <mergeCell ref="K60:L60"/>
    <mergeCell ref="P60:Q60"/>
    <mergeCell ref="A9:B9"/>
    <mergeCell ref="F9:G9"/>
    <mergeCell ref="P9:Q9"/>
    <mergeCell ref="K9:L9"/>
    <mergeCell ref="A53:D54"/>
    <mergeCell ref="A52:S52"/>
    <mergeCell ref="A50:S50"/>
  </mergeCells>
  <printOptions/>
  <pageMargins left="0" right="0.27" top="0" bottom="0" header="0.2362204724409449" footer="0.1968503937007874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5"/>
  <sheetViews>
    <sheetView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11.140625" style="0" customWidth="1"/>
    <col min="3" max="3" width="14.7109375" style="0" customWidth="1"/>
    <col min="4" max="4" width="11.8515625" style="0" customWidth="1"/>
    <col min="6" max="6" width="10.7109375" style="0" customWidth="1"/>
    <col min="8" max="8" width="13.8515625" style="0" customWidth="1"/>
    <col min="9" max="9" width="13.28125" style="0" customWidth="1"/>
  </cols>
  <sheetData>
    <row r="1" spans="1:9" ht="21" customHeight="1">
      <c r="A1" s="648" t="s">
        <v>686</v>
      </c>
      <c r="B1" s="648"/>
      <c r="C1" s="648"/>
      <c r="D1" s="648"/>
      <c r="E1" s="648"/>
      <c r="F1" s="648"/>
      <c r="G1" s="648"/>
      <c r="H1" s="648"/>
      <c r="I1" s="648"/>
    </row>
    <row r="2" spans="1:9" ht="18.75" customHeight="1">
      <c r="A2" s="648"/>
      <c r="B2" s="648"/>
      <c r="C2" s="648"/>
      <c r="D2" s="648"/>
      <c r="E2" s="648"/>
      <c r="F2" s="648"/>
      <c r="G2" s="648"/>
      <c r="H2" s="648"/>
      <c r="I2" s="648"/>
    </row>
    <row r="3" spans="1:9" ht="13.5" customHeight="1">
      <c r="A3" s="616" t="s">
        <v>14</v>
      </c>
      <c r="B3" s="616"/>
      <c r="C3" s="616"/>
      <c r="D3" s="616"/>
      <c r="E3" s="616"/>
      <c r="F3" s="616"/>
      <c r="G3" s="616"/>
      <c r="H3" s="616"/>
      <c r="I3" s="616"/>
    </row>
    <row r="4" spans="1:9" ht="13.5" customHeight="1">
      <c r="A4" s="616" t="s">
        <v>495</v>
      </c>
      <c r="B4" s="616"/>
      <c r="C4" s="616"/>
      <c r="D4" s="616"/>
      <c r="E4" s="616"/>
      <c r="F4" s="616"/>
      <c r="G4" s="616"/>
      <c r="H4" s="616"/>
      <c r="I4" s="616"/>
    </row>
    <row r="5" spans="1:9" ht="13.5" customHeight="1">
      <c r="A5" s="616" t="s">
        <v>11</v>
      </c>
      <c r="B5" s="616"/>
      <c r="C5" s="616"/>
      <c r="D5" s="616"/>
      <c r="E5" s="616"/>
      <c r="F5" s="616"/>
      <c r="G5" s="616"/>
      <c r="H5" s="616"/>
      <c r="I5" s="616"/>
    </row>
    <row r="6" spans="1:9" ht="13.5" customHeight="1">
      <c r="A6" s="616" t="s">
        <v>12</v>
      </c>
      <c r="B6" s="616"/>
      <c r="C6" s="616"/>
      <c r="D6" s="616"/>
      <c r="E6" s="616"/>
      <c r="F6" s="616"/>
      <c r="G6" s="616"/>
      <c r="H6" s="616"/>
      <c r="I6" s="616"/>
    </row>
    <row r="7" spans="1:9" ht="13.5" customHeight="1">
      <c r="A7" s="617" t="s">
        <v>13</v>
      </c>
      <c r="B7" s="616"/>
      <c r="C7" s="616"/>
      <c r="D7" s="616"/>
      <c r="E7" s="616"/>
      <c r="F7" s="616"/>
      <c r="G7" s="616"/>
      <c r="H7" s="616"/>
      <c r="I7" s="616"/>
    </row>
    <row r="8" spans="1:9" ht="18" customHeight="1">
      <c r="A8" s="618" t="s">
        <v>695</v>
      </c>
      <c r="B8" s="618"/>
      <c r="C8" s="618"/>
      <c r="D8" s="618"/>
      <c r="E8" s="618"/>
      <c r="F8" s="618"/>
      <c r="G8" s="618"/>
      <c r="H8" s="618"/>
      <c r="I8" s="618"/>
    </row>
    <row r="9" spans="1:10" s="79" customFormat="1" ht="13.5" customHeight="1">
      <c r="A9" s="363"/>
      <c r="B9" s="363"/>
      <c r="C9" s="363"/>
      <c r="D9" s="363"/>
      <c r="E9" s="363"/>
      <c r="F9" s="363"/>
      <c r="G9" s="363"/>
      <c r="H9" s="613" t="s">
        <v>683</v>
      </c>
      <c r="I9" s="613"/>
      <c r="J9" s="613"/>
    </row>
    <row r="10" spans="1:9" ht="10.5" customHeight="1" thickBot="1">
      <c r="A10" s="640" t="s">
        <v>318</v>
      </c>
      <c r="B10" s="640"/>
      <c r="C10" s="640"/>
      <c r="D10" s="640"/>
      <c r="E10" s="640"/>
      <c r="F10" s="640"/>
      <c r="G10" s="640"/>
      <c r="H10" s="640"/>
      <c r="I10" s="640"/>
    </row>
    <row r="11" spans="1:9" ht="12" customHeight="1">
      <c r="A11" s="641" t="s">
        <v>320</v>
      </c>
      <c r="B11" s="642"/>
      <c r="C11" s="19" t="s">
        <v>423</v>
      </c>
      <c r="D11" s="20" t="s">
        <v>249</v>
      </c>
      <c r="E11" s="643"/>
      <c r="F11" s="641" t="s">
        <v>320</v>
      </c>
      <c r="G11" s="642"/>
      <c r="H11" s="19" t="s">
        <v>423</v>
      </c>
      <c r="I11" s="20" t="s">
        <v>249</v>
      </c>
    </row>
    <row r="12" spans="1:9" ht="12" customHeight="1">
      <c r="A12" s="632" t="s">
        <v>424</v>
      </c>
      <c r="B12" s="633"/>
      <c r="C12" s="21">
        <v>1.2</v>
      </c>
      <c r="D12" s="29">
        <v>1452</v>
      </c>
      <c r="E12" s="643"/>
      <c r="F12" s="632" t="s">
        <v>425</v>
      </c>
      <c r="G12" s="633"/>
      <c r="H12" s="21">
        <v>1.8</v>
      </c>
      <c r="I12" s="322">
        <v>1449</v>
      </c>
    </row>
    <row r="13" spans="1:9" ht="12" customHeight="1">
      <c r="A13" s="632" t="s">
        <v>426</v>
      </c>
      <c r="B13" s="633"/>
      <c r="C13" s="21">
        <v>1.2</v>
      </c>
      <c r="D13" s="29">
        <v>1452</v>
      </c>
      <c r="E13" s="643"/>
      <c r="F13" s="632" t="s">
        <v>425</v>
      </c>
      <c r="G13" s="633"/>
      <c r="H13" s="22">
        <v>2</v>
      </c>
      <c r="I13" s="323">
        <v>1438</v>
      </c>
    </row>
    <row r="14" spans="1:9" ht="12" customHeight="1">
      <c r="A14" s="632" t="s">
        <v>426</v>
      </c>
      <c r="B14" s="633"/>
      <c r="C14" s="23">
        <v>1.4</v>
      </c>
      <c r="D14" s="29">
        <v>1289</v>
      </c>
      <c r="E14" s="643"/>
      <c r="F14" s="619" t="s">
        <v>475</v>
      </c>
      <c r="G14" s="620"/>
      <c r="H14" s="24">
        <v>1.8</v>
      </c>
      <c r="I14" s="323">
        <v>1316</v>
      </c>
    </row>
    <row r="15" spans="1:9" ht="12" customHeight="1">
      <c r="A15" s="619" t="s">
        <v>426</v>
      </c>
      <c r="B15" s="620"/>
      <c r="C15" s="23">
        <v>1.6</v>
      </c>
      <c r="D15" s="29">
        <v>1438</v>
      </c>
      <c r="E15" s="643"/>
      <c r="F15" s="619" t="s">
        <v>475</v>
      </c>
      <c r="G15" s="620"/>
      <c r="H15" s="24">
        <v>2</v>
      </c>
      <c r="I15" s="323">
        <v>1113</v>
      </c>
    </row>
    <row r="16" spans="1:9" ht="12" customHeight="1">
      <c r="A16" s="619" t="s">
        <v>214</v>
      </c>
      <c r="B16" s="620"/>
      <c r="C16" s="25">
        <v>1.2</v>
      </c>
      <c r="D16" s="29">
        <v>1196</v>
      </c>
      <c r="E16" s="643"/>
      <c r="F16" s="619" t="s">
        <v>427</v>
      </c>
      <c r="G16" s="620"/>
      <c r="H16" s="24">
        <v>1.8</v>
      </c>
      <c r="I16" s="321">
        <v>975</v>
      </c>
    </row>
    <row r="17" spans="1:9" ht="12" customHeight="1">
      <c r="A17" s="619" t="s">
        <v>429</v>
      </c>
      <c r="B17" s="620"/>
      <c r="C17" s="21">
        <v>1.4</v>
      </c>
      <c r="D17" s="29">
        <v>1231</v>
      </c>
      <c r="E17" s="643"/>
      <c r="F17" s="619" t="s">
        <v>427</v>
      </c>
      <c r="G17" s="620"/>
      <c r="H17" s="24">
        <v>2</v>
      </c>
      <c r="I17" s="324">
        <v>1018</v>
      </c>
    </row>
    <row r="18" spans="1:9" ht="12" customHeight="1">
      <c r="A18" s="619" t="s">
        <v>429</v>
      </c>
      <c r="B18" s="620"/>
      <c r="C18" s="21">
        <v>1.6</v>
      </c>
      <c r="D18" s="29">
        <v>1316</v>
      </c>
      <c r="E18" s="643"/>
      <c r="F18" s="619" t="s">
        <v>427</v>
      </c>
      <c r="G18" s="620"/>
      <c r="H18" s="24">
        <v>2.5</v>
      </c>
      <c r="I18" s="323">
        <v>1330</v>
      </c>
    </row>
    <row r="19" spans="1:9" ht="12" customHeight="1">
      <c r="A19" s="619" t="s">
        <v>429</v>
      </c>
      <c r="B19" s="620"/>
      <c r="C19" s="21">
        <v>1.8</v>
      </c>
      <c r="D19" s="29">
        <v>1574</v>
      </c>
      <c r="E19" s="643"/>
      <c r="F19" s="619" t="s">
        <v>427</v>
      </c>
      <c r="G19" s="620"/>
      <c r="H19" s="24">
        <v>3</v>
      </c>
      <c r="I19" s="323">
        <v>2008</v>
      </c>
    </row>
    <row r="20" spans="1:9" ht="12" customHeight="1">
      <c r="A20" s="619" t="s">
        <v>429</v>
      </c>
      <c r="B20" s="620"/>
      <c r="C20" s="25">
        <v>2</v>
      </c>
      <c r="D20" s="29">
        <v>1751</v>
      </c>
      <c r="E20" s="643"/>
      <c r="F20" s="621" t="s">
        <v>430</v>
      </c>
      <c r="G20" s="622"/>
      <c r="H20" s="26">
        <v>1.6</v>
      </c>
      <c r="I20" s="320">
        <v>834</v>
      </c>
    </row>
    <row r="21" spans="1:9" ht="12" customHeight="1">
      <c r="A21" s="632" t="s">
        <v>425</v>
      </c>
      <c r="B21" s="633"/>
      <c r="C21" s="21">
        <v>1.4</v>
      </c>
      <c r="D21" s="29">
        <v>1293</v>
      </c>
      <c r="E21" s="643"/>
      <c r="F21" s="621" t="s">
        <v>430</v>
      </c>
      <c r="G21" s="622"/>
      <c r="H21" s="26">
        <v>1.8</v>
      </c>
      <c r="I21" s="321">
        <v>902</v>
      </c>
    </row>
    <row r="22" spans="1:9" ht="12" customHeight="1" thickBot="1">
      <c r="A22" s="649" t="s">
        <v>425</v>
      </c>
      <c r="B22" s="650"/>
      <c r="C22" s="318">
        <v>1.6</v>
      </c>
      <c r="D22" s="319">
        <v>1485</v>
      </c>
      <c r="E22" s="643"/>
      <c r="F22" s="667" t="s">
        <v>430</v>
      </c>
      <c r="G22" s="668"/>
      <c r="H22" s="27">
        <v>2</v>
      </c>
      <c r="I22" s="325">
        <v>1037</v>
      </c>
    </row>
    <row r="23" spans="1:9" ht="12" customHeight="1">
      <c r="A23" s="36"/>
      <c r="B23" s="36"/>
      <c r="C23" s="36"/>
      <c r="D23" s="315"/>
      <c r="E23" s="303"/>
      <c r="F23" s="42"/>
      <c r="G23" s="42"/>
      <c r="H23" s="316"/>
      <c r="I23" s="317"/>
    </row>
    <row r="24" spans="1:9" ht="12" customHeight="1" thickBot="1">
      <c r="A24" s="639" t="s">
        <v>319</v>
      </c>
      <c r="B24" s="639"/>
      <c r="C24" s="639"/>
      <c r="D24" s="639"/>
      <c r="E24" s="639"/>
      <c r="F24" s="639"/>
      <c r="G24" s="639"/>
      <c r="H24" s="639"/>
      <c r="I24" s="639"/>
    </row>
    <row r="25" spans="1:9" ht="15.75" customHeight="1">
      <c r="A25" s="641" t="s">
        <v>320</v>
      </c>
      <c r="B25" s="642"/>
      <c r="C25" s="19" t="s">
        <v>423</v>
      </c>
      <c r="D25" s="20" t="s">
        <v>249</v>
      </c>
      <c r="E25" s="643"/>
      <c r="F25" s="641" t="s">
        <v>320</v>
      </c>
      <c r="G25" s="642"/>
      <c r="H25" s="19" t="s">
        <v>423</v>
      </c>
      <c r="I25" s="20" t="s">
        <v>249</v>
      </c>
    </row>
    <row r="26" spans="1:9" ht="12" customHeight="1">
      <c r="A26" s="632" t="s">
        <v>424</v>
      </c>
      <c r="B26" s="633"/>
      <c r="C26" s="25">
        <v>1.2</v>
      </c>
      <c r="D26" s="29">
        <v>1656</v>
      </c>
      <c r="E26" s="643"/>
      <c r="F26" s="632" t="s">
        <v>475</v>
      </c>
      <c r="G26" s="633"/>
      <c r="H26" s="21">
        <v>1.8</v>
      </c>
      <c r="I26" s="326">
        <v>1398</v>
      </c>
    </row>
    <row r="27" spans="1:9" ht="12" customHeight="1">
      <c r="A27" s="632" t="s">
        <v>424</v>
      </c>
      <c r="B27" s="633"/>
      <c r="C27" s="21">
        <v>1.4</v>
      </c>
      <c r="D27" s="29">
        <v>2083</v>
      </c>
      <c r="E27" s="643"/>
      <c r="F27" s="632" t="s">
        <v>475</v>
      </c>
      <c r="G27" s="633"/>
      <c r="H27" s="22">
        <v>2</v>
      </c>
      <c r="I27" s="326">
        <v>1702</v>
      </c>
    </row>
    <row r="28" spans="1:9" ht="12" customHeight="1">
      <c r="A28" s="632" t="s">
        <v>426</v>
      </c>
      <c r="B28" s="633"/>
      <c r="C28" s="25">
        <v>1.2</v>
      </c>
      <c r="D28" s="29">
        <v>1642</v>
      </c>
      <c r="E28" s="643"/>
      <c r="F28" s="619" t="s">
        <v>427</v>
      </c>
      <c r="G28" s="620"/>
      <c r="H28" s="24">
        <v>1.6</v>
      </c>
      <c r="I28" s="326">
        <v>1110</v>
      </c>
    </row>
    <row r="29" spans="1:9" ht="12" customHeight="1">
      <c r="A29" s="632" t="s">
        <v>426</v>
      </c>
      <c r="B29" s="633"/>
      <c r="C29" s="21">
        <v>1.4</v>
      </c>
      <c r="D29" s="29">
        <v>1601</v>
      </c>
      <c r="E29" s="643"/>
      <c r="F29" s="619" t="s">
        <v>427</v>
      </c>
      <c r="G29" s="620"/>
      <c r="H29" s="24">
        <v>1.8</v>
      </c>
      <c r="I29" s="326">
        <v>1213</v>
      </c>
    </row>
    <row r="30" spans="1:9" ht="12" customHeight="1">
      <c r="A30" s="632" t="s">
        <v>426</v>
      </c>
      <c r="B30" s="633"/>
      <c r="C30" s="21">
        <v>1.6</v>
      </c>
      <c r="D30" s="29">
        <v>1818</v>
      </c>
      <c r="E30" s="643"/>
      <c r="F30" s="619" t="s">
        <v>427</v>
      </c>
      <c r="G30" s="620"/>
      <c r="H30" s="25">
        <v>2</v>
      </c>
      <c r="I30" s="326">
        <v>1113</v>
      </c>
    </row>
    <row r="31" spans="1:9" ht="12" customHeight="1">
      <c r="A31" s="619" t="s">
        <v>429</v>
      </c>
      <c r="B31" s="620"/>
      <c r="C31" s="25">
        <v>1.6</v>
      </c>
      <c r="D31" s="29">
        <v>1574</v>
      </c>
      <c r="E31" s="643"/>
      <c r="F31" s="619" t="s">
        <v>427</v>
      </c>
      <c r="G31" s="620"/>
      <c r="H31" s="24">
        <v>2.5</v>
      </c>
      <c r="I31" s="326">
        <v>1669</v>
      </c>
    </row>
    <row r="32" spans="1:9" ht="12" customHeight="1">
      <c r="A32" s="619" t="s">
        <v>429</v>
      </c>
      <c r="B32" s="620"/>
      <c r="C32" s="25">
        <v>1.8</v>
      </c>
      <c r="D32" s="29">
        <v>1723</v>
      </c>
      <c r="E32" s="643"/>
      <c r="F32" s="619" t="s">
        <v>427</v>
      </c>
      <c r="G32" s="620"/>
      <c r="H32" s="24">
        <v>3</v>
      </c>
      <c r="I32" s="326">
        <v>2497</v>
      </c>
    </row>
    <row r="33" spans="1:9" ht="12" customHeight="1">
      <c r="A33" s="619" t="s">
        <v>429</v>
      </c>
      <c r="B33" s="620"/>
      <c r="C33" s="21">
        <v>2</v>
      </c>
      <c r="D33" s="29">
        <v>2117</v>
      </c>
      <c r="E33" s="643"/>
      <c r="F33" s="621" t="s">
        <v>430</v>
      </c>
      <c r="G33" s="622"/>
      <c r="H33" s="26">
        <v>1.6</v>
      </c>
      <c r="I33" s="326">
        <v>1012</v>
      </c>
    </row>
    <row r="34" spans="1:9" ht="12" customHeight="1">
      <c r="A34" s="619" t="s">
        <v>425</v>
      </c>
      <c r="B34" s="620"/>
      <c r="C34" s="25">
        <v>1.4</v>
      </c>
      <c r="D34" s="29">
        <v>1377</v>
      </c>
      <c r="E34" s="643"/>
      <c r="F34" s="621" t="s">
        <v>430</v>
      </c>
      <c r="G34" s="622"/>
      <c r="H34" s="26">
        <v>1.8</v>
      </c>
      <c r="I34" s="326">
        <v>1081</v>
      </c>
    </row>
    <row r="35" spans="1:9" ht="12" customHeight="1">
      <c r="A35" s="619" t="s">
        <v>425</v>
      </c>
      <c r="B35" s="620"/>
      <c r="C35" s="25">
        <v>2</v>
      </c>
      <c r="D35" s="29">
        <v>1710</v>
      </c>
      <c r="E35" s="643"/>
      <c r="F35" s="621" t="s">
        <v>430</v>
      </c>
      <c r="G35" s="622"/>
      <c r="H35" s="26">
        <v>2</v>
      </c>
      <c r="I35" s="326">
        <v>1127</v>
      </c>
    </row>
    <row r="36" spans="1:9" ht="12" customHeight="1" thickBot="1">
      <c r="A36" s="634" t="s">
        <v>475</v>
      </c>
      <c r="B36" s="635"/>
      <c r="C36" s="30">
        <v>1.6</v>
      </c>
      <c r="D36" s="319">
        <v>1371</v>
      </c>
      <c r="E36" s="643"/>
      <c r="F36" s="636" t="s">
        <v>430</v>
      </c>
      <c r="G36" s="637"/>
      <c r="H36" s="27">
        <v>3</v>
      </c>
      <c r="I36" s="327">
        <v>1978</v>
      </c>
    </row>
    <row r="37" spans="1:9" ht="12" customHeight="1">
      <c r="A37" s="663" t="s">
        <v>100</v>
      </c>
      <c r="B37" s="663"/>
      <c r="C37" s="663"/>
      <c r="D37" s="663"/>
      <c r="E37" s="663"/>
      <c r="F37" s="663"/>
      <c r="G37" s="663"/>
      <c r="H37" s="663"/>
      <c r="I37" s="663"/>
    </row>
    <row r="38" spans="1:9" ht="12" customHeight="1" thickBot="1">
      <c r="A38" s="638" t="s">
        <v>431</v>
      </c>
      <c r="B38" s="638"/>
      <c r="C38" s="638"/>
      <c r="D38" s="638"/>
      <c r="E38" s="639"/>
      <c r="F38" s="638"/>
      <c r="G38" s="638"/>
      <c r="H38" s="638"/>
      <c r="I38" s="638"/>
    </row>
    <row r="39" spans="1:19" ht="13.5" customHeight="1">
      <c r="A39" s="17" t="s">
        <v>315</v>
      </c>
      <c r="B39" s="31" t="s">
        <v>432</v>
      </c>
      <c r="C39" s="18" t="s">
        <v>315</v>
      </c>
      <c r="D39" s="32" t="s">
        <v>432</v>
      </c>
      <c r="E39" s="43"/>
      <c r="F39" s="17" t="s">
        <v>315</v>
      </c>
      <c r="G39" s="31" t="s">
        <v>432</v>
      </c>
      <c r="H39" s="18" t="s">
        <v>315</v>
      </c>
      <c r="I39" s="32" t="s">
        <v>432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9" ht="12.75" customHeight="1">
      <c r="A40" s="33" t="s">
        <v>477</v>
      </c>
      <c r="B40" s="34">
        <v>418</v>
      </c>
      <c r="C40" s="35" t="s">
        <v>479</v>
      </c>
      <c r="D40" s="15">
        <v>242</v>
      </c>
      <c r="E40" s="36"/>
      <c r="F40" s="33" t="s">
        <v>481</v>
      </c>
      <c r="G40" s="37">
        <v>250</v>
      </c>
      <c r="H40" s="35" t="s">
        <v>433</v>
      </c>
      <c r="I40" s="15">
        <v>198</v>
      </c>
    </row>
    <row r="41" spans="1:9" ht="12.75" customHeight="1" thickBot="1">
      <c r="A41" s="38" t="s">
        <v>478</v>
      </c>
      <c r="B41" s="39">
        <v>407</v>
      </c>
      <c r="C41" s="40" t="s">
        <v>480</v>
      </c>
      <c r="D41" s="16">
        <v>261</v>
      </c>
      <c r="E41" s="36"/>
      <c r="F41" s="38" t="s">
        <v>216</v>
      </c>
      <c r="G41" s="41">
        <v>162</v>
      </c>
      <c r="H41" s="40" t="s">
        <v>217</v>
      </c>
      <c r="I41" s="16">
        <v>147</v>
      </c>
    </row>
    <row r="42" spans="1:9" ht="12.75" customHeight="1" thickBo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2.75" customHeight="1">
      <c r="A43" s="17" t="s">
        <v>315</v>
      </c>
      <c r="B43" s="31" t="s">
        <v>432</v>
      </c>
      <c r="C43" s="18" t="s">
        <v>315</v>
      </c>
      <c r="D43" s="32" t="s">
        <v>432</v>
      </c>
      <c r="E43" s="44"/>
      <c r="F43" s="17" t="s">
        <v>315</v>
      </c>
      <c r="G43" s="31" t="s">
        <v>432</v>
      </c>
      <c r="H43" s="18" t="s">
        <v>315</v>
      </c>
      <c r="I43" s="32" t="s">
        <v>432</v>
      </c>
    </row>
    <row r="44" spans="1:9" ht="12.75" customHeight="1">
      <c r="A44" s="33" t="s">
        <v>166</v>
      </c>
      <c r="B44" s="34">
        <v>242</v>
      </c>
      <c r="C44" s="35" t="s">
        <v>168</v>
      </c>
      <c r="D44" s="15">
        <v>284</v>
      </c>
      <c r="E44" s="42"/>
      <c r="F44" s="33" t="s">
        <v>170</v>
      </c>
      <c r="G44" s="34">
        <v>113</v>
      </c>
      <c r="H44" s="35" t="s">
        <v>172</v>
      </c>
      <c r="I44" s="15">
        <v>118</v>
      </c>
    </row>
    <row r="45" spans="1:21" ht="12.75" customHeight="1" thickBot="1">
      <c r="A45" s="38" t="s">
        <v>167</v>
      </c>
      <c r="B45" s="39">
        <v>140</v>
      </c>
      <c r="C45" s="40" t="s">
        <v>169</v>
      </c>
      <c r="D45" s="16">
        <v>330</v>
      </c>
      <c r="E45" s="42"/>
      <c r="F45" s="38" t="s">
        <v>171</v>
      </c>
      <c r="G45" s="39">
        <v>487</v>
      </c>
      <c r="H45" s="40" t="s">
        <v>173</v>
      </c>
      <c r="I45" s="16">
        <v>116</v>
      </c>
      <c r="M45" s="660"/>
      <c r="N45" s="661"/>
      <c r="O45" s="661"/>
      <c r="P45" s="661"/>
      <c r="Q45" s="661"/>
      <c r="R45" s="661"/>
      <c r="S45" s="661"/>
      <c r="T45" s="661"/>
      <c r="U45" s="661"/>
    </row>
    <row r="46" spans="1:9" ht="18" customHeight="1">
      <c r="A46" s="664" t="s">
        <v>435</v>
      </c>
      <c r="B46" s="664"/>
      <c r="C46" s="664"/>
      <c r="D46" s="664"/>
      <c r="E46" s="664"/>
      <c r="F46" s="664"/>
      <c r="G46" s="664"/>
      <c r="H46" s="664"/>
      <c r="I46" s="664"/>
    </row>
    <row r="47" spans="1:19" ht="57" customHeight="1">
      <c r="A47" s="659" t="s">
        <v>286</v>
      </c>
      <c r="B47" s="659"/>
      <c r="C47" s="659"/>
      <c r="D47" s="659"/>
      <c r="E47" s="659"/>
      <c r="F47" s="659"/>
      <c r="G47" s="659"/>
      <c r="H47" s="659"/>
      <c r="I47" s="659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4.75" customHeight="1" thickBot="1">
      <c r="A48" s="662" t="s">
        <v>285</v>
      </c>
      <c r="B48" s="662"/>
      <c r="C48" s="662"/>
      <c r="D48" s="662"/>
      <c r="E48" s="662"/>
      <c r="F48" s="662"/>
      <c r="G48" s="662"/>
      <c r="H48" s="662"/>
      <c r="I48" s="662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28.5" customHeight="1">
      <c r="A49" s="54" t="s">
        <v>354</v>
      </c>
      <c r="B49" s="647" t="s">
        <v>353</v>
      </c>
      <c r="C49" s="658"/>
      <c r="D49" s="646" t="s">
        <v>189</v>
      </c>
      <c r="E49" s="647"/>
      <c r="F49" s="646" t="s">
        <v>190</v>
      </c>
      <c r="G49" s="647"/>
      <c r="H49" s="646" t="s">
        <v>191</v>
      </c>
      <c r="I49" s="653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9" ht="12.75" customHeight="1">
      <c r="A50" s="55" t="s">
        <v>188</v>
      </c>
      <c r="B50" s="654">
        <v>3037.3</v>
      </c>
      <c r="C50" s="655"/>
      <c r="D50" s="644">
        <v>4763.1</v>
      </c>
      <c r="E50" s="651"/>
      <c r="F50" s="644"/>
      <c r="G50" s="651"/>
      <c r="H50" s="644"/>
      <c r="I50" s="645"/>
    </row>
    <row r="51" spans="1:9" ht="12.75" customHeight="1">
      <c r="A51" s="55" t="s">
        <v>113</v>
      </c>
      <c r="B51" s="654">
        <v>1817.2</v>
      </c>
      <c r="C51" s="655"/>
      <c r="D51" s="665">
        <v>2850</v>
      </c>
      <c r="E51" s="666"/>
      <c r="F51" s="644">
        <v>3596</v>
      </c>
      <c r="G51" s="651"/>
      <c r="H51" s="644">
        <v>4342.4</v>
      </c>
      <c r="I51" s="645"/>
    </row>
    <row r="52" spans="1:9" ht="12.75" customHeight="1">
      <c r="A52" s="55" t="s">
        <v>114</v>
      </c>
      <c r="B52" s="656">
        <v>1557.6</v>
      </c>
      <c r="C52" s="657"/>
      <c r="D52" s="630">
        <v>2336.4</v>
      </c>
      <c r="E52" s="631"/>
      <c r="F52" s="644"/>
      <c r="G52" s="651"/>
      <c r="H52" s="644"/>
      <c r="I52" s="645"/>
    </row>
    <row r="53" spans="1:9" ht="12.75" customHeight="1">
      <c r="A53" s="55" t="s">
        <v>215</v>
      </c>
      <c r="B53" s="628">
        <v>2206</v>
      </c>
      <c r="C53" s="629"/>
      <c r="D53" s="630">
        <v>3309.9</v>
      </c>
      <c r="E53" s="631"/>
      <c r="F53" s="644">
        <v>4342.4</v>
      </c>
      <c r="G53" s="651"/>
      <c r="H53" s="644">
        <v>5292</v>
      </c>
      <c r="I53" s="645"/>
    </row>
    <row r="54" spans="1:9" ht="12.75" customHeight="1" thickBot="1">
      <c r="A54" s="56"/>
      <c r="B54" s="624"/>
      <c r="C54" s="625"/>
      <c r="D54" s="626"/>
      <c r="E54" s="652"/>
      <c r="F54" s="626"/>
      <c r="G54" s="652"/>
      <c r="H54" s="626"/>
      <c r="I54" s="627"/>
    </row>
    <row r="55" spans="1:9" ht="12.75">
      <c r="A55" s="623" t="s">
        <v>355</v>
      </c>
      <c r="B55" s="623"/>
      <c r="C55" s="623"/>
      <c r="D55" s="623"/>
      <c r="E55" s="623"/>
      <c r="F55" s="623"/>
      <c r="G55" s="623"/>
      <c r="H55" s="623"/>
      <c r="I55" s="623"/>
    </row>
    <row r="56" ht="14.25" customHeight="1"/>
  </sheetData>
  <sheetProtection password="8C0D" sheet="1"/>
  <mergeCells count="91">
    <mergeCell ref="H9:J9"/>
    <mergeCell ref="A24:I24"/>
    <mergeCell ref="F35:G35"/>
    <mergeCell ref="F18:G18"/>
    <mergeCell ref="H51:I51"/>
    <mergeCell ref="A20:B20"/>
    <mergeCell ref="D51:E51"/>
    <mergeCell ref="A25:B25"/>
    <mergeCell ref="F22:G22"/>
    <mergeCell ref="F28:G28"/>
    <mergeCell ref="F32:G32"/>
    <mergeCell ref="A34:B34"/>
    <mergeCell ref="F34:G34"/>
    <mergeCell ref="A35:B35"/>
    <mergeCell ref="B50:C50"/>
    <mergeCell ref="A48:I48"/>
    <mergeCell ref="E25:E36"/>
    <mergeCell ref="F25:G25"/>
    <mergeCell ref="A37:I37"/>
    <mergeCell ref="A46:I46"/>
    <mergeCell ref="A47:I47"/>
    <mergeCell ref="M45:U45"/>
    <mergeCell ref="F51:G51"/>
    <mergeCell ref="A16:B16"/>
    <mergeCell ref="F16:G16"/>
    <mergeCell ref="A17:B17"/>
    <mergeCell ref="F17:G17"/>
    <mergeCell ref="A18:B18"/>
    <mergeCell ref="A26:B26"/>
    <mergeCell ref="F26:G26"/>
    <mergeCell ref="H52:I52"/>
    <mergeCell ref="H49:I49"/>
    <mergeCell ref="B51:C51"/>
    <mergeCell ref="F52:G52"/>
    <mergeCell ref="B52:C52"/>
    <mergeCell ref="B49:C49"/>
    <mergeCell ref="D52:E52"/>
    <mergeCell ref="H50:I50"/>
    <mergeCell ref="A21:B21"/>
    <mergeCell ref="F12:G12"/>
    <mergeCell ref="F11:G11"/>
    <mergeCell ref="A15:B15"/>
    <mergeCell ref="F15:G15"/>
    <mergeCell ref="F21:G21"/>
    <mergeCell ref="F19:G19"/>
    <mergeCell ref="F20:G20"/>
    <mergeCell ref="F53:G53"/>
    <mergeCell ref="D54:E54"/>
    <mergeCell ref="F54:G54"/>
    <mergeCell ref="D50:E50"/>
    <mergeCell ref="F49:G49"/>
    <mergeCell ref="F50:G50"/>
    <mergeCell ref="H53:I53"/>
    <mergeCell ref="D49:E49"/>
    <mergeCell ref="A27:B27"/>
    <mergeCell ref="F27:G27"/>
    <mergeCell ref="A29:B29"/>
    <mergeCell ref="A1:I2"/>
    <mergeCell ref="A3:I3"/>
    <mergeCell ref="A4:I4"/>
    <mergeCell ref="A5:I5"/>
    <mergeCell ref="A22:B22"/>
    <mergeCell ref="A38:I38"/>
    <mergeCell ref="A10:I10"/>
    <mergeCell ref="A11:B11"/>
    <mergeCell ref="A12:B12"/>
    <mergeCell ref="A28:B28"/>
    <mergeCell ref="A13:B13"/>
    <mergeCell ref="F13:G13"/>
    <mergeCell ref="A14:B14"/>
    <mergeCell ref="F14:G14"/>
    <mergeCell ref="E11:E22"/>
    <mergeCell ref="A55:I55"/>
    <mergeCell ref="B54:C54"/>
    <mergeCell ref="H54:I54"/>
    <mergeCell ref="B53:C53"/>
    <mergeCell ref="D53:E53"/>
    <mergeCell ref="F29:G29"/>
    <mergeCell ref="A30:B30"/>
    <mergeCell ref="A36:B36"/>
    <mergeCell ref="F36:G36"/>
    <mergeCell ref="F30:G30"/>
    <mergeCell ref="A6:I6"/>
    <mergeCell ref="A7:I7"/>
    <mergeCell ref="A8:I8"/>
    <mergeCell ref="A33:B33"/>
    <mergeCell ref="F33:G33"/>
    <mergeCell ref="A31:B31"/>
    <mergeCell ref="F31:G31"/>
    <mergeCell ref="A32:B32"/>
    <mergeCell ref="A19:B19"/>
  </mergeCells>
  <printOptions horizontalCentered="1"/>
  <pageMargins left="0.15748031496062992" right="0.15748031496062992" top="0.1968503937007874" bottom="0.31496062992125984" header="0.15748031496062992" footer="0.2362204724409449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57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6.28125" style="0" customWidth="1"/>
    <col min="2" max="2" width="5.00390625" style="0" customWidth="1"/>
    <col min="6" max="6" width="2.7109375" style="0" customWidth="1"/>
    <col min="7" max="7" width="16.140625" style="0" customWidth="1"/>
    <col min="8" max="8" width="6.421875" style="0" customWidth="1"/>
    <col min="11" max="11" width="10.00390625" style="0" customWidth="1"/>
    <col min="13" max="14" width="0" style="0" hidden="1" customWidth="1"/>
  </cols>
  <sheetData>
    <row r="1" spans="1:11" ht="21" customHeight="1">
      <c r="A1" s="648" t="s">
        <v>687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18.75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1" ht="12.75" customHeight="1">
      <c r="A3" s="616" t="s">
        <v>15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2.75" customHeight="1">
      <c r="A4" s="616" t="s">
        <v>688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2.75" customHeight="1">
      <c r="A5" s="616" t="s">
        <v>16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</row>
    <row r="6" spans="1:11" ht="12.75" customHeight="1">
      <c r="A6" s="616" t="s">
        <v>17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</row>
    <row r="7" spans="1:11" ht="12.75" customHeight="1">
      <c r="A7" s="617" t="s">
        <v>18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</row>
    <row r="8" spans="1:11" ht="16.5" customHeight="1">
      <c r="A8" s="618" t="s">
        <v>692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</row>
    <row r="9" spans="1:11" ht="13.5" thickBot="1">
      <c r="A9" s="678" t="s">
        <v>445</v>
      </c>
      <c r="B9" s="678"/>
      <c r="C9" s="678"/>
      <c r="D9" s="678"/>
      <c r="E9" s="678"/>
      <c r="F9" s="678"/>
      <c r="G9" s="678"/>
      <c r="H9" s="678"/>
      <c r="I9" s="678"/>
      <c r="J9" s="678"/>
      <c r="K9" s="198">
        <v>40238</v>
      </c>
    </row>
    <row r="10" spans="1:11" ht="12.75">
      <c r="A10" s="687" t="s">
        <v>61</v>
      </c>
      <c r="B10" s="669" t="s">
        <v>282</v>
      </c>
      <c r="C10" s="685" t="s">
        <v>315</v>
      </c>
      <c r="D10" s="671" t="s">
        <v>62</v>
      </c>
      <c r="E10" s="676" t="s">
        <v>63</v>
      </c>
      <c r="F10" s="98"/>
      <c r="G10" s="687" t="s">
        <v>61</v>
      </c>
      <c r="H10" s="669" t="s">
        <v>282</v>
      </c>
      <c r="I10" s="685" t="s">
        <v>315</v>
      </c>
      <c r="J10" s="154" t="s">
        <v>62</v>
      </c>
      <c r="K10" s="676" t="s">
        <v>63</v>
      </c>
    </row>
    <row r="11" spans="1:11" ht="12.75" customHeight="1">
      <c r="A11" s="688"/>
      <c r="B11" s="670"/>
      <c r="C11" s="686"/>
      <c r="D11" s="672"/>
      <c r="E11" s="677"/>
      <c r="F11" s="98"/>
      <c r="G11" s="689"/>
      <c r="H11" s="670"/>
      <c r="I11" s="686"/>
      <c r="J11" s="155"/>
      <c r="K11" s="677"/>
    </row>
    <row r="12" spans="1:11" ht="26.25" customHeight="1">
      <c r="A12" s="156" t="s">
        <v>64</v>
      </c>
      <c r="B12" s="157">
        <v>4</v>
      </c>
      <c r="C12" s="158" t="s">
        <v>65</v>
      </c>
      <c r="D12" s="158" t="s">
        <v>429</v>
      </c>
      <c r="E12" s="159">
        <v>26500</v>
      </c>
      <c r="F12" s="160"/>
      <c r="G12" s="156" t="s">
        <v>64</v>
      </c>
      <c r="H12" s="157">
        <v>5</v>
      </c>
      <c r="I12" s="158" t="s">
        <v>65</v>
      </c>
      <c r="J12" s="158" t="s">
        <v>427</v>
      </c>
      <c r="K12" s="159">
        <v>26320</v>
      </c>
    </row>
    <row r="13" spans="1:14" ht="15" customHeight="1">
      <c r="A13" s="156" t="s">
        <v>64</v>
      </c>
      <c r="B13" s="157">
        <v>4</v>
      </c>
      <c r="C13" s="158" t="s">
        <v>65</v>
      </c>
      <c r="D13" s="158" t="s">
        <v>428</v>
      </c>
      <c r="E13" s="159">
        <v>26500</v>
      </c>
      <c r="F13" s="160"/>
      <c r="G13" s="156" t="s">
        <v>64</v>
      </c>
      <c r="H13" s="157">
        <v>5</v>
      </c>
      <c r="I13" s="158" t="s">
        <v>65</v>
      </c>
      <c r="J13" s="158" t="s">
        <v>430</v>
      </c>
      <c r="K13" s="159">
        <v>25600</v>
      </c>
      <c r="M13">
        <v>5</v>
      </c>
      <c r="N13">
        <v>24</v>
      </c>
    </row>
    <row r="14" spans="1:14" ht="15" customHeight="1">
      <c r="A14" s="156" t="s">
        <v>64</v>
      </c>
      <c r="B14" s="110">
        <v>4</v>
      </c>
      <c r="C14" s="158" t="s">
        <v>65</v>
      </c>
      <c r="D14" s="94" t="s">
        <v>427</v>
      </c>
      <c r="E14" s="159">
        <v>26500</v>
      </c>
      <c r="F14" s="161"/>
      <c r="G14" s="156" t="s">
        <v>64</v>
      </c>
      <c r="H14" s="110">
        <v>5</v>
      </c>
      <c r="I14" s="158" t="s">
        <v>65</v>
      </c>
      <c r="J14" s="94" t="s">
        <v>476</v>
      </c>
      <c r="K14" s="159">
        <v>25600</v>
      </c>
      <c r="M14">
        <v>4</v>
      </c>
      <c r="N14">
        <v>25</v>
      </c>
    </row>
    <row r="15" spans="1:14" ht="15" customHeight="1">
      <c r="A15" s="156" t="s">
        <v>64</v>
      </c>
      <c r="B15" s="110">
        <v>4</v>
      </c>
      <c r="C15" s="158" t="s">
        <v>65</v>
      </c>
      <c r="D15" s="94" t="s">
        <v>430</v>
      </c>
      <c r="E15" s="159">
        <v>26000</v>
      </c>
      <c r="F15" s="161"/>
      <c r="G15" s="156" t="s">
        <v>64</v>
      </c>
      <c r="H15" s="110">
        <v>5</v>
      </c>
      <c r="I15" s="158" t="s">
        <v>65</v>
      </c>
      <c r="J15" s="94" t="s">
        <v>66</v>
      </c>
      <c r="K15" s="159">
        <v>24888</v>
      </c>
      <c r="M15">
        <v>3</v>
      </c>
      <c r="N15">
        <v>26</v>
      </c>
    </row>
    <row r="16" spans="1:14" ht="15" customHeight="1">
      <c r="A16" s="156" t="s">
        <v>64</v>
      </c>
      <c r="B16" s="110">
        <v>4</v>
      </c>
      <c r="C16" s="158" t="s">
        <v>65</v>
      </c>
      <c r="D16" s="94" t="s">
        <v>476</v>
      </c>
      <c r="E16" s="159">
        <v>26000</v>
      </c>
      <c r="F16" s="161"/>
      <c r="G16" s="156" t="s">
        <v>64</v>
      </c>
      <c r="H16" s="110">
        <v>5</v>
      </c>
      <c r="I16" s="158" t="s">
        <v>65</v>
      </c>
      <c r="J16" s="94" t="s">
        <v>67</v>
      </c>
      <c r="K16" s="159">
        <v>24888</v>
      </c>
      <c r="M16" t="s">
        <v>41</v>
      </c>
      <c r="N16">
        <v>1.18</v>
      </c>
    </row>
    <row r="17" spans="1:14" ht="15" customHeight="1">
      <c r="A17" s="156" t="s">
        <v>64</v>
      </c>
      <c r="B17" s="110">
        <v>4</v>
      </c>
      <c r="C17" s="158" t="s">
        <v>65</v>
      </c>
      <c r="D17" s="94" t="s">
        <v>66</v>
      </c>
      <c r="E17" s="159">
        <v>25500</v>
      </c>
      <c r="F17" s="161"/>
      <c r="G17" s="156" t="s">
        <v>64</v>
      </c>
      <c r="H17" s="110">
        <v>5</v>
      </c>
      <c r="I17" s="158" t="s">
        <v>65</v>
      </c>
      <c r="J17" s="94" t="s">
        <v>68</v>
      </c>
      <c r="K17" s="159">
        <v>24880</v>
      </c>
      <c r="M17" t="s">
        <v>43</v>
      </c>
      <c r="N17">
        <v>1.15</v>
      </c>
    </row>
    <row r="18" spans="1:14" ht="15" customHeight="1">
      <c r="A18" s="156" t="s">
        <v>64</v>
      </c>
      <c r="B18" s="110">
        <v>4</v>
      </c>
      <c r="C18" s="158" t="s">
        <v>65</v>
      </c>
      <c r="D18" s="162" t="s">
        <v>67</v>
      </c>
      <c r="E18" s="159">
        <v>25500</v>
      </c>
      <c r="F18" s="160"/>
      <c r="G18" s="156" t="s">
        <v>64</v>
      </c>
      <c r="H18" s="110">
        <v>5</v>
      </c>
      <c r="I18" s="94" t="s">
        <v>69</v>
      </c>
      <c r="J18" s="162" t="s">
        <v>430</v>
      </c>
      <c r="K18" s="159">
        <v>25600</v>
      </c>
      <c r="M18" t="s">
        <v>42</v>
      </c>
      <c r="N18">
        <v>1.12</v>
      </c>
    </row>
    <row r="19" spans="1:11" ht="15" customHeight="1">
      <c r="A19" s="156" t="s">
        <v>64</v>
      </c>
      <c r="B19" s="110">
        <v>4</v>
      </c>
      <c r="C19" s="158" t="s">
        <v>65</v>
      </c>
      <c r="D19" s="162" t="s">
        <v>68</v>
      </c>
      <c r="E19" s="159">
        <v>25500</v>
      </c>
      <c r="F19" s="160"/>
      <c r="G19" s="156" t="s">
        <v>64</v>
      </c>
      <c r="H19" s="110">
        <v>5</v>
      </c>
      <c r="I19" s="94" t="s">
        <v>69</v>
      </c>
      <c r="J19" s="162" t="s">
        <v>66</v>
      </c>
      <c r="K19" s="159">
        <v>24880</v>
      </c>
    </row>
    <row r="20" spans="1:11" ht="15" customHeight="1">
      <c r="A20" s="156" t="s">
        <v>64</v>
      </c>
      <c r="B20" s="110">
        <v>4</v>
      </c>
      <c r="C20" s="94" t="s">
        <v>69</v>
      </c>
      <c r="D20" s="162" t="s">
        <v>428</v>
      </c>
      <c r="E20" s="159">
        <v>2600</v>
      </c>
      <c r="F20" s="161"/>
      <c r="G20" s="156" t="s">
        <v>64</v>
      </c>
      <c r="H20" s="110">
        <v>5</v>
      </c>
      <c r="I20" s="94" t="s">
        <v>69</v>
      </c>
      <c r="J20" s="162" t="s">
        <v>67</v>
      </c>
      <c r="K20" s="159">
        <v>24880</v>
      </c>
    </row>
    <row r="21" spans="1:11" ht="15" customHeight="1">
      <c r="A21" s="156" t="s">
        <v>64</v>
      </c>
      <c r="B21" s="110">
        <v>4</v>
      </c>
      <c r="C21" s="94" t="s">
        <v>69</v>
      </c>
      <c r="D21" s="94" t="s">
        <v>430</v>
      </c>
      <c r="E21" s="159">
        <v>26000</v>
      </c>
      <c r="F21" s="161"/>
      <c r="G21" s="156" t="s">
        <v>64</v>
      </c>
      <c r="H21" s="110">
        <v>5</v>
      </c>
      <c r="I21" s="94" t="s">
        <v>69</v>
      </c>
      <c r="J21" s="94" t="s">
        <v>68</v>
      </c>
      <c r="K21" s="159">
        <v>24880</v>
      </c>
    </row>
    <row r="22" spans="1:11" ht="15" customHeight="1">
      <c r="A22" s="156" t="s">
        <v>64</v>
      </c>
      <c r="B22" s="110">
        <v>4</v>
      </c>
      <c r="C22" s="94" t="s">
        <v>69</v>
      </c>
      <c r="D22" s="94" t="s">
        <v>66</v>
      </c>
      <c r="E22" s="159">
        <v>25500</v>
      </c>
      <c r="F22" s="161"/>
      <c r="G22" s="156" t="s">
        <v>64</v>
      </c>
      <c r="H22" s="110">
        <v>5</v>
      </c>
      <c r="I22" s="94" t="s">
        <v>70</v>
      </c>
      <c r="J22" s="94" t="s">
        <v>66</v>
      </c>
      <c r="K22" s="159">
        <v>24880</v>
      </c>
    </row>
    <row r="23" spans="1:11" ht="15" customHeight="1">
      <c r="A23" s="156" t="s">
        <v>64</v>
      </c>
      <c r="B23" s="110">
        <v>4</v>
      </c>
      <c r="C23" s="94" t="s">
        <v>69</v>
      </c>
      <c r="D23" s="94" t="s">
        <v>67</v>
      </c>
      <c r="E23" s="159">
        <v>26000</v>
      </c>
      <c r="F23" s="161"/>
      <c r="G23" s="156" t="s">
        <v>64</v>
      </c>
      <c r="H23" s="110">
        <v>5</v>
      </c>
      <c r="I23" s="94" t="s">
        <v>70</v>
      </c>
      <c r="J23" s="94" t="s">
        <v>430</v>
      </c>
      <c r="K23" s="159">
        <v>25600</v>
      </c>
    </row>
    <row r="24" spans="1:11" ht="15" customHeight="1">
      <c r="A24" s="156" t="s">
        <v>64</v>
      </c>
      <c r="B24" s="110">
        <v>4</v>
      </c>
      <c r="C24" s="94" t="s">
        <v>69</v>
      </c>
      <c r="D24" s="94" t="s">
        <v>68</v>
      </c>
      <c r="E24" s="159">
        <v>25500</v>
      </c>
      <c r="F24" s="160"/>
      <c r="G24" s="156" t="s">
        <v>64</v>
      </c>
      <c r="H24" s="110">
        <v>5</v>
      </c>
      <c r="I24" s="94" t="s">
        <v>71</v>
      </c>
      <c r="J24" s="94" t="s">
        <v>430</v>
      </c>
      <c r="K24" s="159">
        <v>25600</v>
      </c>
    </row>
    <row r="25" spans="1:11" ht="15" customHeight="1">
      <c r="A25" s="156" t="s">
        <v>64</v>
      </c>
      <c r="B25" s="110">
        <v>4</v>
      </c>
      <c r="C25" s="94" t="s">
        <v>72</v>
      </c>
      <c r="D25" s="94" t="s">
        <v>427</v>
      </c>
      <c r="E25" s="159">
        <v>26500</v>
      </c>
      <c r="F25" s="160"/>
      <c r="G25" s="156" t="s">
        <v>64</v>
      </c>
      <c r="H25" s="110">
        <v>5</v>
      </c>
      <c r="I25" s="94" t="s">
        <v>71</v>
      </c>
      <c r="J25" s="94" t="s">
        <v>66</v>
      </c>
      <c r="K25" s="159">
        <v>24880</v>
      </c>
    </row>
    <row r="26" spans="1:11" ht="15" customHeight="1">
      <c r="A26" s="156" t="s">
        <v>64</v>
      </c>
      <c r="B26" s="110">
        <v>4</v>
      </c>
      <c r="C26" s="94" t="s">
        <v>72</v>
      </c>
      <c r="D26" s="94" t="s">
        <v>430</v>
      </c>
      <c r="E26" s="159">
        <v>26500</v>
      </c>
      <c r="F26" s="161"/>
      <c r="G26" s="156" t="s">
        <v>64</v>
      </c>
      <c r="H26" s="110">
        <v>5</v>
      </c>
      <c r="I26" s="94" t="s">
        <v>73</v>
      </c>
      <c r="J26" s="94" t="s">
        <v>430</v>
      </c>
      <c r="K26" s="159">
        <v>25600</v>
      </c>
    </row>
    <row r="27" spans="1:11" ht="15" customHeight="1">
      <c r="A27" s="156" t="s">
        <v>64</v>
      </c>
      <c r="B27" s="110">
        <v>4</v>
      </c>
      <c r="C27" s="94" t="s">
        <v>72</v>
      </c>
      <c r="D27" s="94" t="s">
        <v>66</v>
      </c>
      <c r="E27" s="159">
        <v>26000</v>
      </c>
      <c r="F27" s="161"/>
      <c r="G27" s="156" t="s">
        <v>64</v>
      </c>
      <c r="H27" s="110">
        <v>5</v>
      </c>
      <c r="I27" s="94" t="s">
        <v>73</v>
      </c>
      <c r="J27" s="94" t="s">
        <v>66</v>
      </c>
      <c r="K27" s="159">
        <v>24880</v>
      </c>
    </row>
    <row r="28" spans="1:11" ht="15" customHeight="1">
      <c r="A28" s="156" t="s">
        <v>64</v>
      </c>
      <c r="B28" s="110">
        <v>4</v>
      </c>
      <c r="C28" s="94" t="s">
        <v>72</v>
      </c>
      <c r="D28" s="94" t="s">
        <v>67</v>
      </c>
      <c r="E28" s="159">
        <v>26000</v>
      </c>
      <c r="F28" s="161"/>
      <c r="G28" s="156" t="s">
        <v>64</v>
      </c>
      <c r="H28" s="110">
        <v>5</v>
      </c>
      <c r="I28" s="94" t="s">
        <v>74</v>
      </c>
      <c r="J28" s="94" t="s">
        <v>66</v>
      </c>
      <c r="K28" s="159">
        <v>24880</v>
      </c>
    </row>
    <row r="29" spans="1:11" ht="15" customHeight="1">
      <c r="A29" s="156" t="s">
        <v>64</v>
      </c>
      <c r="B29" s="110">
        <v>4</v>
      </c>
      <c r="C29" s="94" t="s">
        <v>75</v>
      </c>
      <c r="D29" s="94" t="s">
        <v>427</v>
      </c>
      <c r="E29" s="159">
        <v>26000</v>
      </c>
      <c r="F29" s="161"/>
      <c r="G29" s="156" t="s">
        <v>64</v>
      </c>
      <c r="H29" s="110">
        <v>5</v>
      </c>
      <c r="I29" s="94" t="s">
        <v>76</v>
      </c>
      <c r="J29" s="94" t="s">
        <v>430</v>
      </c>
      <c r="K29" s="159">
        <v>25600</v>
      </c>
    </row>
    <row r="30" spans="1:11" ht="15" customHeight="1">
      <c r="A30" s="156" t="s">
        <v>64</v>
      </c>
      <c r="B30" s="110">
        <v>4</v>
      </c>
      <c r="C30" s="94" t="s">
        <v>75</v>
      </c>
      <c r="D30" s="94" t="s">
        <v>430</v>
      </c>
      <c r="E30" s="159">
        <v>26000</v>
      </c>
      <c r="F30" s="160"/>
      <c r="G30" s="156" t="s">
        <v>64</v>
      </c>
      <c r="H30" s="110">
        <v>5</v>
      </c>
      <c r="I30" s="94" t="s">
        <v>76</v>
      </c>
      <c r="J30" s="94" t="s">
        <v>77</v>
      </c>
      <c r="K30" s="159">
        <v>25600</v>
      </c>
    </row>
    <row r="31" spans="1:11" ht="15" customHeight="1">
      <c r="A31" s="156" t="s">
        <v>64</v>
      </c>
      <c r="B31" s="110">
        <v>4</v>
      </c>
      <c r="C31" s="94" t="s">
        <v>75</v>
      </c>
      <c r="D31" s="94" t="s">
        <v>66</v>
      </c>
      <c r="E31" s="159">
        <v>26000</v>
      </c>
      <c r="F31" s="160"/>
      <c r="G31" s="156" t="s">
        <v>64</v>
      </c>
      <c r="H31" s="110">
        <v>5</v>
      </c>
      <c r="I31" s="94" t="s">
        <v>76</v>
      </c>
      <c r="J31" s="94" t="s">
        <v>66</v>
      </c>
      <c r="K31" s="159">
        <v>24880</v>
      </c>
    </row>
    <row r="32" spans="1:11" ht="15" customHeight="1">
      <c r="A32" s="156" t="s">
        <v>64</v>
      </c>
      <c r="B32" s="110">
        <v>4</v>
      </c>
      <c r="C32" s="94" t="s">
        <v>75</v>
      </c>
      <c r="D32" s="94" t="s">
        <v>67</v>
      </c>
      <c r="E32" s="159">
        <v>26000</v>
      </c>
      <c r="F32" s="161"/>
      <c r="G32" s="156" t="s">
        <v>64</v>
      </c>
      <c r="H32" s="110">
        <v>5</v>
      </c>
      <c r="I32" s="94" t="s">
        <v>76</v>
      </c>
      <c r="J32" s="94" t="s">
        <v>67</v>
      </c>
      <c r="K32" s="159">
        <v>24880</v>
      </c>
    </row>
    <row r="33" spans="1:11" ht="15" customHeight="1">
      <c r="A33" s="156" t="s">
        <v>64</v>
      </c>
      <c r="B33" s="110">
        <v>4</v>
      </c>
      <c r="C33" s="94" t="s">
        <v>73</v>
      </c>
      <c r="D33" s="94" t="s">
        <v>430</v>
      </c>
      <c r="E33" s="159">
        <v>26000</v>
      </c>
      <c r="F33" s="161"/>
      <c r="G33" s="156" t="s">
        <v>64</v>
      </c>
      <c r="H33" s="110">
        <v>3</v>
      </c>
      <c r="I33" s="94" t="s">
        <v>65</v>
      </c>
      <c r="J33" s="94" t="s">
        <v>429</v>
      </c>
      <c r="K33" s="159">
        <v>24880</v>
      </c>
    </row>
    <row r="34" spans="1:11" ht="15" customHeight="1">
      <c r="A34" s="156" t="s">
        <v>64</v>
      </c>
      <c r="B34" s="110">
        <v>4</v>
      </c>
      <c r="C34" s="94" t="s">
        <v>73</v>
      </c>
      <c r="D34" s="94" t="s">
        <v>66</v>
      </c>
      <c r="E34" s="159">
        <v>26000</v>
      </c>
      <c r="F34" s="161"/>
      <c r="G34" s="156" t="s">
        <v>64</v>
      </c>
      <c r="H34" s="110">
        <v>3</v>
      </c>
      <c r="I34" s="94" t="s">
        <v>65</v>
      </c>
      <c r="J34" s="94" t="s">
        <v>425</v>
      </c>
      <c r="K34" s="159">
        <v>28680</v>
      </c>
    </row>
    <row r="35" spans="1:11" ht="15" customHeight="1">
      <c r="A35" s="156" t="s">
        <v>64</v>
      </c>
      <c r="B35" s="110">
        <v>4</v>
      </c>
      <c r="C35" s="94" t="s">
        <v>73</v>
      </c>
      <c r="D35" s="94" t="s">
        <v>67</v>
      </c>
      <c r="E35" s="159">
        <v>26000</v>
      </c>
      <c r="F35" s="161"/>
      <c r="G35" s="156" t="s">
        <v>64</v>
      </c>
      <c r="H35" s="110">
        <v>3</v>
      </c>
      <c r="I35" s="94" t="s">
        <v>65</v>
      </c>
      <c r="J35" s="94" t="s">
        <v>428</v>
      </c>
      <c r="K35" s="159">
        <v>28680</v>
      </c>
    </row>
    <row r="36" spans="1:11" ht="15" customHeight="1">
      <c r="A36" s="156" t="s">
        <v>64</v>
      </c>
      <c r="B36" s="110">
        <v>4</v>
      </c>
      <c r="C36" s="94" t="s">
        <v>70</v>
      </c>
      <c r="D36" s="94" t="s">
        <v>430</v>
      </c>
      <c r="E36" s="159">
        <v>26000</v>
      </c>
      <c r="F36" s="161"/>
      <c r="G36" s="156" t="s">
        <v>64</v>
      </c>
      <c r="H36" s="110">
        <v>3</v>
      </c>
      <c r="I36" s="94" t="s">
        <v>65</v>
      </c>
      <c r="J36" s="94" t="s">
        <v>427</v>
      </c>
      <c r="K36" s="159">
        <v>28680</v>
      </c>
    </row>
    <row r="37" spans="1:11" ht="15" customHeight="1">
      <c r="A37" s="156" t="s">
        <v>64</v>
      </c>
      <c r="B37" s="163">
        <v>4</v>
      </c>
      <c r="C37" s="94" t="s">
        <v>70</v>
      </c>
      <c r="D37" s="94" t="s">
        <v>66</v>
      </c>
      <c r="E37" s="159">
        <v>25500</v>
      </c>
      <c r="F37" s="161"/>
      <c r="G37" s="156" t="s">
        <v>64</v>
      </c>
      <c r="H37" s="163">
        <v>3</v>
      </c>
      <c r="I37" s="94" t="s">
        <v>65</v>
      </c>
      <c r="J37" s="94" t="s">
        <v>430</v>
      </c>
      <c r="K37" s="159">
        <v>27900</v>
      </c>
    </row>
    <row r="38" spans="1:11" ht="15" customHeight="1">
      <c r="A38" s="156" t="s">
        <v>64</v>
      </c>
      <c r="B38" s="163">
        <v>4</v>
      </c>
      <c r="C38" s="164" t="s">
        <v>71</v>
      </c>
      <c r="D38" s="94" t="s">
        <v>430</v>
      </c>
      <c r="E38" s="159">
        <v>26000</v>
      </c>
      <c r="F38" s="161"/>
      <c r="G38" s="156" t="s">
        <v>64</v>
      </c>
      <c r="H38" s="163">
        <v>3</v>
      </c>
      <c r="I38" s="94" t="s">
        <v>65</v>
      </c>
      <c r="J38" s="94" t="s">
        <v>66</v>
      </c>
      <c r="K38" s="159">
        <v>27120</v>
      </c>
    </row>
    <row r="39" spans="1:11" ht="15" customHeight="1">
      <c r="A39" s="156" t="s">
        <v>64</v>
      </c>
      <c r="B39" s="110">
        <v>4</v>
      </c>
      <c r="C39" s="94" t="s">
        <v>71</v>
      </c>
      <c r="D39" s="94" t="s">
        <v>66</v>
      </c>
      <c r="E39" s="159">
        <v>25500</v>
      </c>
      <c r="F39" s="161"/>
      <c r="G39" s="156" t="s">
        <v>64</v>
      </c>
      <c r="H39" s="110">
        <v>3</v>
      </c>
      <c r="I39" s="94" t="s">
        <v>65</v>
      </c>
      <c r="J39" s="94" t="s">
        <v>67</v>
      </c>
      <c r="K39" s="159">
        <v>27120</v>
      </c>
    </row>
    <row r="40" spans="1:11" ht="15" customHeight="1">
      <c r="A40" s="156" t="s">
        <v>64</v>
      </c>
      <c r="B40" s="110">
        <v>4</v>
      </c>
      <c r="C40" s="94" t="s">
        <v>76</v>
      </c>
      <c r="D40" s="94" t="s">
        <v>425</v>
      </c>
      <c r="E40" s="159">
        <v>26500</v>
      </c>
      <c r="F40" s="161"/>
      <c r="G40" s="156" t="s">
        <v>64</v>
      </c>
      <c r="H40" s="110">
        <v>3</v>
      </c>
      <c r="I40" s="94" t="s">
        <v>69</v>
      </c>
      <c r="J40" s="94" t="s">
        <v>430</v>
      </c>
      <c r="K40" s="159">
        <v>27900</v>
      </c>
    </row>
    <row r="41" spans="1:11" ht="15" customHeight="1">
      <c r="A41" s="156" t="s">
        <v>64</v>
      </c>
      <c r="B41" s="110">
        <v>4</v>
      </c>
      <c r="C41" s="94" t="s">
        <v>76</v>
      </c>
      <c r="D41" s="94" t="s">
        <v>428</v>
      </c>
      <c r="E41" s="159">
        <v>26500</v>
      </c>
      <c r="F41" s="161"/>
      <c r="G41" s="156" t="s">
        <v>64</v>
      </c>
      <c r="H41" s="110">
        <v>3</v>
      </c>
      <c r="I41" s="94" t="s">
        <v>69</v>
      </c>
      <c r="J41" s="94" t="s">
        <v>66</v>
      </c>
      <c r="K41" s="159">
        <v>27120</v>
      </c>
    </row>
    <row r="42" spans="1:11" ht="15" customHeight="1">
      <c r="A42" s="156" t="s">
        <v>64</v>
      </c>
      <c r="B42" s="110">
        <v>4</v>
      </c>
      <c r="C42" s="94" t="s">
        <v>76</v>
      </c>
      <c r="D42" s="94" t="s">
        <v>430</v>
      </c>
      <c r="E42" s="159">
        <v>26000</v>
      </c>
      <c r="F42" s="161"/>
      <c r="G42" s="156" t="s">
        <v>64</v>
      </c>
      <c r="H42" s="110">
        <v>3</v>
      </c>
      <c r="I42" s="94" t="s">
        <v>69</v>
      </c>
      <c r="J42" s="94" t="s">
        <v>67</v>
      </c>
      <c r="K42" s="159">
        <v>27120</v>
      </c>
    </row>
    <row r="43" spans="1:11" ht="15" customHeight="1">
      <c r="A43" s="156" t="s">
        <v>64</v>
      </c>
      <c r="B43" s="110">
        <v>4</v>
      </c>
      <c r="C43" s="94" t="s">
        <v>76</v>
      </c>
      <c r="D43" s="94" t="s">
        <v>78</v>
      </c>
      <c r="E43" s="159">
        <v>26000</v>
      </c>
      <c r="F43" s="161"/>
      <c r="G43" s="156" t="s">
        <v>64</v>
      </c>
      <c r="H43" s="110">
        <v>3</v>
      </c>
      <c r="I43" s="94" t="s">
        <v>73</v>
      </c>
      <c r="J43" s="94" t="s">
        <v>427</v>
      </c>
      <c r="K43" s="159">
        <v>28680</v>
      </c>
    </row>
    <row r="44" spans="1:11" ht="15" customHeight="1">
      <c r="A44" s="156" t="s">
        <v>64</v>
      </c>
      <c r="B44" s="110">
        <v>4</v>
      </c>
      <c r="C44" s="94" t="s">
        <v>76</v>
      </c>
      <c r="D44" s="94" t="s">
        <v>66</v>
      </c>
      <c r="E44" s="159">
        <v>25500</v>
      </c>
      <c r="F44" s="161"/>
      <c r="G44" s="156" t="s">
        <v>64</v>
      </c>
      <c r="H44" s="110">
        <v>3</v>
      </c>
      <c r="I44" s="94" t="s">
        <v>73</v>
      </c>
      <c r="J44" s="94" t="s">
        <v>430</v>
      </c>
      <c r="K44" s="159">
        <v>27900</v>
      </c>
    </row>
    <row r="45" spans="1:11" ht="15" customHeight="1">
      <c r="A45" s="156" t="s">
        <v>64</v>
      </c>
      <c r="B45" s="110">
        <v>4</v>
      </c>
      <c r="C45" s="165" t="s">
        <v>76</v>
      </c>
      <c r="D45" s="94" t="s">
        <v>67</v>
      </c>
      <c r="E45" s="159">
        <v>25500</v>
      </c>
      <c r="F45" s="161"/>
      <c r="G45" s="156" t="s">
        <v>64</v>
      </c>
      <c r="H45" s="110">
        <v>3</v>
      </c>
      <c r="I45" s="165" t="s">
        <v>73</v>
      </c>
      <c r="J45" s="94" t="s">
        <v>66</v>
      </c>
      <c r="K45" s="159">
        <v>27120</v>
      </c>
    </row>
    <row r="46" spans="1:11" ht="15" customHeight="1" thickBot="1">
      <c r="A46" s="174" t="s">
        <v>64</v>
      </c>
      <c r="B46" s="175">
        <v>4</v>
      </c>
      <c r="C46" s="153" t="s">
        <v>76</v>
      </c>
      <c r="D46" s="153" t="s">
        <v>68</v>
      </c>
      <c r="E46" s="159">
        <v>25500</v>
      </c>
      <c r="F46" s="161"/>
      <c r="G46" s="156" t="s">
        <v>64</v>
      </c>
      <c r="H46" s="110">
        <v>3</v>
      </c>
      <c r="I46" s="94" t="s">
        <v>73</v>
      </c>
      <c r="J46" s="94" t="s">
        <v>68</v>
      </c>
      <c r="K46" s="159">
        <v>27120</v>
      </c>
    </row>
    <row r="47" spans="1:11" ht="15" customHeight="1">
      <c r="A47" s="679" t="s">
        <v>80</v>
      </c>
      <c r="B47" s="680"/>
      <c r="C47" s="680"/>
      <c r="D47" s="680"/>
      <c r="E47" s="683">
        <v>44405</v>
      </c>
      <c r="F47" s="161"/>
      <c r="G47" s="156" t="s">
        <v>64</v>
      </c>
      <c r="H47" s="110">
        <v>3</v>
      </c>
      <c r="I47" s="94" t="s">
        <v>79</v>
      </c>
      <c r="J47" s="94" t="s">
        <v>66</v>
      </c>
      <c r="K47" s="159">
        <v>27120</v>
      </c>
    </row>
    <row r="48" spans="1:11" ht="15" customHeight="1">
      <c r="A48" s="681"/>
      <c r="B48" s="682"/>
      <c r="C48" s="682"/>
      <c r="D48" s="682"/>
      <c r="E48" s="684"/>
      <c r="G48" s="156" t="s">
        <v>64</v>
      </c>
      <c r="H48" s="157">
        <v>3</v>
      </c>
      <c r="I48" s="158" t="s">
        <v>79</v>
      </c>
      <c r="J48" s="158" t="s">
        <v>430</v>
      </c>
      <c r="K48" s="159">
        <v>27900</v>
      </c>
    </row>
    <row r="49" spans="1:11" ht="15" customHeight="1" thickBot="1">
      <c r="A49" s="673" t="s">
        <v>283</v>
      </c>
      <c r="B49" s="674"/>
      <c r="C49" s="674"/>
      <c r="D49" s="675"/>
      <c r="E49" s="176">
        <v>35650</v>
      </c>
      <c r="G49" s="156" t="s">
        <v>64</v>
      </c>
      <c r="H49" s="157">
        <v>3</v>
      </c>
      <c r="I49" s="158" t="s">
        <v>79</v>
      </c>
      <c r="J49" s="158" t="s">
        <v>427</v>
      </c>
      <c r="K49" s="159">
        <v>28680</v>
      </c>
    </row>
    <row r="50" spans="1:11" ht="15" customHeight="1" thickBot="1">
      <c r="A50" s="172" t="s">
        <v>284</v>
      </c>
      <c r="B50" s="177"/>
      <c r="C50" s="177"/>
      <c r="D50" s="178"/>
      <c r="E50" s="179">
        <v>35650</v>
      </c>
      <c r="G50" s="156" t="s">
        <v>64</v>
      </c>
      <c r="H50" s="110">
        <v>3</v>
      </c>
      <c r="I50" s="94" t="s">
        <v>72</v>
      </c>
      <c r="J50" s="158" t="s">
        <v>427</v>
      </c>
      <c r="K50" s="159">
        <v>28680</v>
      </c>
    </row>
    <row r="51" spans="1:11" ht="15" customHeight="1" thickBot="1">
      <c r="A51" s="5"/>
      <c r="B51" s="5"/>
      <c r="C51" s="5"/>
      <c r="D51" s="5"/>
      <c r="E51" s="5"/>
      <c r="G51" s="166" t="s">
        <v>64</v>
      </c>
      <c r="H51" s="167">
        <v>3</v>
      </c>
      <c r="I51" s="168" t="s">
        <v>72</v>
      </c>
      <c r="J51" s="170" t="s">
        <v>66</v>
      </c>
      <c r="K51" s="159">
        <v>27120</v>
      </c>
    </row>
    <row r="52" spans="1:11" ht="15" customHeight="1">
      <c r="A52" s="161" t="s">
        <v>81</v>
      </c>
      <c r="B52" s="171"/>
      <c r="C52" s="173"/>
      <c r="D52" s="169"/>
      <c r="E52" s="161"/>
      <c r="F52" s="161"/>
      <c r="G52" s="161"/>
      <c r="H52" s="161"/>
      <c r="I52" s="161"/>
      <c r="J52" s="161"/>
      <c r="K52" s="5"/>
    </row>
    <row r="53" spans="1:11" ht="12.75">
      <c r="A53" s="623" t="s">
        <v>195</v>
      </c>
      <c r="B53" s="623"/>
      <c r="C53" s="623"/>
      <c r="D53" s="623"/>
      <c r="E53" s="623"/>
      <c r="F53" s="623"/>
      <c r="G53" s="623"/>
      <c r="H53" s="623"/>
      <c r="I53" s="623"/>
      <c r="J53" s="623"/>
      <c r="K53" s="623"/>
    </row>
    <row r="54" spans="8:11" ht="12.75">
      <c r="H54" s="161"/>
      <c r="I54" s="161"/>
      <c r="J54" s="161"/>
      <c r="K54" s="5"/>
    </row>
    <row r="55" spans="8:11" ht="12.75">
      <c r="H55" s="161"/>
      <c r="I55" s="161"/>
      <c r="J55" s="161"/>
      <c r="K55" s="5"/>
    </row>
    <row r="56" spans="8:11" ht="12.75">
      <c r="H56" s="161"/>
      <c r="I56" s="161"/>
      <c r="J56" s="161"/>
      <c r="K56" s="5"/>
    </row>
    <row r="57" spans="8:11" ht="12.75">
      <c r="H57" s="161"/>
      <c r="I57" s="161"/>
      <c r="J57" s="161"/>
      <c r="K57" s="5"/>
    </row>
  </sheetData>
  <sheetProtection password="8C0D" sheet="1" selectLockedCells="1" selectUnlockedCells="1"/>
  <mergeCells count="21">
    <mergeCell ref="A9:J9"/>
    <mergeCell ref="A47:D48"/>
    <mergeCell ref="E47:E48"/>
    <mergeCell ref="I10:I11"/>
    <mergeCell ref="A10:A11"/>
    <mergeCell ref="C10:C11"/>
    <mergeCell ref="E10:E11"/>
    <mergeCell ref="G10:G11"/>
    <mergeCell ref="A53:K53"/>
    <mergeCell ref="B10:B11"/>
    <mergeCell ref="D10:D11"/>
    <mergeCell ref="H10:H11"/>
    <mergeCell ref="A49:D49"/>
    <mergeCell ref="K10:K11"/>
    <mergeCell ref="A6:K6"/>
    <mergeCell ref="A7:K7"/>
    <mergeCell ref="A8:K8"/>
    <mergeCell ref="A1:K2"/>
    <mergeCell ref="A3:K3"/>
    <mergeCell ref="A4:K4"/>
    <mergeCell ref="A5:K5"/>
  </mergeCells>
  <printOptions/>
  <pageMargins left="0" right="0" top="0" bottom="0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W51"/>
  <sheetViews>
    <sheetView view="pageBreakPreview" zoomScaleSheetLayoutView="100" zoomScalePageLayoutView="0" workbookViewId="0" topLeftCell="A1">
      <selection activeCell="A9" sqref="A9:IV9"/>
    </sheetView>
  </sheetViews>
  <sheetFormatPr defaultColWidth="9.140625" defaultRowHeight="12.75"/>
  <cols>
    <col min="1" max="1" width="10.421875" style="0" customWidth="1"/>
    <col min="2" max="2" width="6.7109375" style="0" customWidth="1"/>
    <col min="3" max="3" width="10.421875" style="0" customWidth="1"/>
    <col min="4" max="4" width="0.5625" style="0" customWidth="1"/>
    <col min="5" max="5" width="10.28125" style="0" customWidth="1"/>
    <col min="6" max="6" width="8.28125" style="0" customWidth="1"/>
    <col min="7" max="7" width="7.7109375" style="0" customWidth="1"/>
    <col min="8" max="8" width="0.5625" style="0" customWidth="1"/>
    <col min="9" max="9" width="11.57421875" style="0" customWidth="1"/>
    <col min="10" max="10" width="6.57421875" style="0" customWidth="1"/>
    <col min="11" max="11" width="6.421875" style="0" customWidth="1"/>
    <col min="12" max="12" width="0.5625" style="0" customWidth="1"/>
    <col min="13" max="13" width="10.57421875" style="0" customWidth="1"/>
    <col min="14" max="14" width="6.57421875" style="0" customWidth="1"/>
    <col min="15" max="15" width="7.00390625" style="0" customWidth="1"/>
    <col min="16" max="16" width="0.71875" style="0" customWidth="1"/>
    <col min="17" max="17" width="11.57421875" style="0" customWidth="1"/>
    <col min="18" max="18" width="6.421875" style="0" customWidth="1"/>
    <col min="19" max="19" width="6.28125" style="0" customWidth="1"/>
  </cols>
  <sheetData>
    <row r="1" spans="1:19" ht="21" customHeight="1">
      <c r="A1" s="648" t="s">
        <v>687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19" ht="18.75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</row>
    <row r="3" spans="1:19" ht="12.75" customHeight="1">
      <c r="A3" s="616" t="s">
        <v>21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</row>
    <row r="4" spans="1:19" ht="12.75" customHeight="1">
      <c r="A4" s="616" t="s">
        <v>499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</row>
    <row r="5" spans="1:19" ht="12.75" customHeight="1">
      <c r="A5" s="616" t="s">
        <v>24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</row>
    <row r="6" spans="1:19" ht="12.75" customHeight="1">
      <c r="A6" s="616" t="s">
        <v>23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</row>
    <row r="7" spans="1:19" ht="12.75" customHeight="1">
      <c r="A7" s="617" t="s">
        <v>22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</row>
    <row r="8" spans="1:19" ht="17.25" customHeight="1" thickBot="1">
      <c r="A8" s="618" t="s">
        <v>693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</row>
    <row r="9" spans="1:23" s="78" customFormat="1" ht="12.75" customHeight="1">
      <c r="A9" s="225"/>
      <c r="B9" s="225"/>
      <c r="C9" s="226"/>
      <c r="D9" s="226"/>
      <c r="E9" s="226"/>
      <c r="F9" s="226"/>
      <c r="G9" s="226"/>
      <c r="H9" s="226"/>
      <c r="I9" s="226"/>
      <c r="J9" s="226"/>
      <c r="K9" s="226"/>
      <c r="L9"/>
      <c r="M9" s="226"/>
      <c r="N9" s="518" t="s">
        <v>684</v>
      </c>
      <c r="O9" s="518"/>
      <c r="P9" s="518"/>
      <c r="Q9" s="518"/>
      <c r="R9" s="518"/>
      <c r="S9" s="518"/>
      <c r="T9"/>
      <c r="U9"/>
      <c r="V9"/>
      <c r="W9"/>
    </row>
    <row r="10" spans="1:19" ht="13.5" customHeight="1">
      <c r="A10" s="726" t="s">
        <v>20</v>
      </c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</row>
    <row r="11" spans="1:19" ht="11.25" customHeight="1" thickBot="1">
      <c r="A11" s="225"/>
      <c r="B11" s="225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</row>
    <row r="12" spans="1:19" ht="12" customHeight="1" thickBot="1">
      <c r="A12" s="723" t="s">
        <v>645</v>
      </c>
      <c r="B12" s="724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25"/>
    </row>
    <row r="13" spans="1:19" s="77" customFormat="1" ht="12" customHeight="1">
      <c r="A13" s="228" t="s">
        <v>320</v>
      </c>
      <c r="B13" s="229" t="s">
        <v>418</v>
      </c>
      <c r="C13" s="230" t="s">
        <v>419</v>
      </c>
      <c r="E13" s="231" t="s">
        <v>320</v>
      </c>
      <c r="F13" s="232" t="s">
        <v>324</v>
      </c>
      <c r="G13" s="233" t="s">
        <v>223</v>
      </c>
      <c r="H13" s="28"/>
      <c r="I13" s="231" t="s">
        <v>320</v>
      </c>
      <c r="J13" s="232" t="s">
        <v>418</v>
      </c>
      <c r="K13" s="234" t="s">
        <v>223</v>
      </c>
      <c r="L13" s="28"/>
      <c r="M13" s="231" t="s">
        <v>320</v>
      </c>
      <c r="N13" s="235" t="s">
        <v>324</v>
      </c>
      <c r="O13" s="233" t="s">
        <v>223</v>
      </c>
      <c r="P13" s="28"/>
      <c r="Q13" s="231" t="s">
        <v>320</v>
      </c>
      <c r="R13" s="235" t="s">
        <v>418</v>
      </c>
      <c r="S13" s="236" t="s">
        <v>223</v>
      </c>
    </row>
    <row r="14" spans="1:19" s="77" customFormat="1" ht="12" customHeight="1">
      <c r="A14" s="237" t="s">
        <v>270</v>
      </c>
      <c r="B14" s="238">
        <v>93.6</v>
      </c>
      <c r="C14" s="239">
        <v>58.83</v>
      </c>
      <c r="E14" s="240" t="s">
        <v>647</v>
      </c>
      <c r="F14" s="241">
        <v>100.05</v>
      </c>
      <c r="G14" s="242">
        <v>53.64</v>
      </c>
      <c r="I14" s="240" t="s">
        <v>224</v>
      </c>
      <c r="J14" s="241">
        <v>98.67</v>
      </c>
      <c r="K14" s="242">
        <v>64.1</v>
      </c>
      <c r="M14" s="240" t="s">
        <v>225</v>
      </c>
      <c r="N14" s="241">
        <v>94.93</v>
      </c>
      <c r="O14" s="242">
        <v>62.79</v>
      </c>
      <c r="Q14" s="243" t="s">
        <v>226</v>
      </c>
      <c r="R14" s="241">
        <v>88.67</v>
      </c>
      <c r="S14" s="242">
        <v>61.5</v>
      </c>
    </row>
    <row r="15" spans="1:19" s="77" customFormat="1" ht="12" customHeight="1">
      <c r="A15" s="237" t="s">
        <v>227</v>
      </c>
      <c r="B15" s="238">
        <v>93.6</v>
      </c>
      <c r="C15" s="239">
        <v>58.83</v>
      </c>
      <c r="E15" s="237" t="s">
        <v>34</v>
      </c>
      <c r="F15" s="238">
        <v>95.97</v>
      </c>
      <c r="G15" s="239">
        <v>45.28</v>
      </c>
      <c r="I15" s="237" t="s">
        <v>228</v>
      </c>
      <c r="J15" s="238">
        <v>98.67</v>
      </c>
      <c r="K15" s="239">
        <v>64.1</v>
      </c>
      <c r="M15" s="237" t="s">
        <v>229</v>
      </c>
      <c r="N15" s="238">
        <v>96.89</v>
      </c>
      <c r="O15" s="239">
        <v>60.51</v>
      </c>
      <c r="Q15" s="244" t="s">
        <v>230</v>
      </c>
      <c r="R15" s="238">
        <v>88.67</v>
      </c>
      <c r="S15" s="239">
        <v>61.5</v>
      </c>
    </row>
    <row r="16" spans="1:19" s="77" customFormat="1" ht="12" customHeight="1">
      <c r="A16" s="237" t="s">
        <v>231</v>
      </c>
      <c r="B16" s="238">
        <v>90.65</v>
      </c>
      <c r="C16" s="239">
        <v>53.64</v>
      </c>
      <c r="E16" s="237" t="s">
        <v>232</v>
      </c>
      <c r="F16" s="238">
        <v>94.01</v>
      </c>
      <c r="G16" s="239">
        <v>67.82</v>
      </c>
      <c r="I16" s="237" t="s">
        <v>233</v>
      </c>
      <c r="J16" s="238">
        <v>89.47</v>
      </c>
      <c r="K16" s="239">
        <v>62.79</v>
      </c>
      <c r="M16" s="237" t="s">
        <v>234</v>
      </c>
      <c r="N16" s="238">
        <v>92.81</v>
      </c>
      <c r="O16" s="239">
        <v>61.5</v>
      </c>
      <c r="Q16" s="244" t="s">
        <v>235</v>
      </c>
      <c r="R16" s="238">
        <v>89.36</v>
      </c>
      <c r="S16" s="239">
        <v>61.5</v>
      </c>
    </row>
    <row r="17" spans="1:19" s="77" customFormat="1" ht="12" customHeight="1" thickBot="1">
      <c r="A17" s="245" t="s">
        <v>236</v>
      </c>
      <c r="B17" s="246">
        <v>90.65</v>
      </c>
      <c r="C17" s="247">
        <v>45.28</v>
      </c>
      <c r="E17" s="245" t="s">
        <v>237</v>
      </c>
      <c r="F17" s="246">
        <v>94.01</v>
      </c>
      <c r="G17" s="247">
        <v>62.6</v>
      </c>
      <c r="I17" s="245" t="s">
        <v>238</v>
      </c>
      <c r="J17" s="246">
        <v>89.47</v>
      </c>
      <c r="K17" s="247">
        <v>61.59</v>
      </c>
      <c r="M17" s="245" t="s">
        <v>239</v>
      </c>
      <c r="N17" s="246">
        <v>92.81</v>
      </c>
      <c r="O17" s="247">
        <v>61.5</v>
      </c>
      <c r="Q17" s="248" t="s">
        <v>240</v>
      </c>
      <c r="R17" s="246">
        <v>89.53</v>
      </c>
      <c r="S17" s="247">
        <v>61.5</v>
      </c>
    </row>
    <row r="18" spans="1:19" s="77" customFormat="1" ht="12" customHeight="1" thickBot="1">
      <c r="A18" s="690"/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2"/>
    </row>
    <row r="19" spans="1:19" s="250" customFormat="1" ht="12" customHeight="1" thickBot="1">
      <c r="A19" s="693" t="s">
        <v>241</v>
      </c>
      <c r="B19" s="694"/>
      <c r="C19" s="694"/>
      <c r="D19" s="694"/>
      <c r="E19" s="694"/>
      <c r="F19" s="694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5"/>
    </row>
    <row r="20" spans="1:19" s="77" customFormat="1" ht="12" customHeight="1" thickBot="1">
      <c r="A20" s="237" t="s">
        <v>242</v>
      </c>
      <c r="B20" s="238">
        <v>110.93</v>
      </c>
      <c r="C20" s="239">
        <v>79.9</v>
      </c>
      <c r="E20" s="237" t="s">
        <v>243</v>
      </c>
      <c r="F20" s="238">
        <v>110.93</v>
      </c>
      <c r="G20" s="239">
        <v>66.9</v>
      </c>
      <c r="I20" s="237" t="s">
        <v>648</v>
      </c>
      <c r="J20" s="238">
        <v>105.93</v>
      </c>
      <c r="K20" s="239">
        <v>68.82</v>
      </c>
      <c r="M20" s="237" t="s">
        <v>244</v>
      </c>
      <c r="N20" s="238">
        <v>105.93</v>
      </c>
      <c r="O20" s="239">
        <v>53.46</v>
      </c>
      <c r="Q20" s="244" t="s">
        <v>651</v>
      </c>
      <c r="R20" s="238">
        <v>100.93</v>
      </c>
      <c r="S20" s="239">
        <v>56.32</v>
      </c>
    </row>
    <row r="21" spans="1:19" s="77" customFormat="1" ht="12" customHeight="1" thickBot="1">
      <c r="A21" s="237" t="s">
        <v>245</v>
      </c>
      <c r="B21" s="251">
        <v>110.93</v>
      </c>
      <c r="C21" s="252">
        <v>74.77</v>
      </c>
      <c r="E21" s="237" t="s">
        <v>246</v>
      </c>
      <c r="F21" s="238">
        <v>110.93</v>
      </c>
      <c r="G21" s="239">
        <v>66.9</v>
      </c>
      <c r="I21" s="237" t="s">
        <v>247</v>
      </c>
      <c r="J21" s="238">
        <v>105.93</v>
      </c>
      <c r="K21" s="239">
        <v>54.4</v>
      </c>
      <c r="M21" s="237" t="s">
        <v>333</v>
      </c>
      <c r="N21" s="238">
        <v>105.93</v>
      </c>
      <c r="O21" s="239">
        <v>47.44</v>
      </c>
      <c r="Q21" s="244" t="s">
        <v>676</v>
      </c>
      <c r="R21" s="251">
        <v>100.93</v>
      </c>
      <c r="S21" s="252">
        <v>39.28</v>
      </c>
    </row>
    <row r="22" spans="1:23" s="253" customFormat="1" ht="13.5" customHeight="1" thickBot="1">
      <c r="A22" s="237" t="s">
        <v>334</v>
      </c>
      <c r="B22" s="251">
        <v>110.93</v>
      </c>
      <c r="C22" s="252">
        <v>70.83</v>
      </c>
      <c r="D22" s="77"/>
      <c r="E22" s="237" t="s">
        <v>335</v>
      </c>
      <c r="F22" s="238">
        <v>110.93</v>
      </c>
      <c r="G22" s="239">
        <v>60.61</v>
      </c>
      <c r="H22" s="77"/>
      <c r="I22" s="237" t="s">
        <v>336</v>
      </c>
      <c r="J22" s="238">
        <v>105.93</v>
      </c>
      <c r="K22" s="239">
        <v>55.57</v>
      </c>
      <c r="L22" s="77"/>
      <c r="M22" s="237" t="s">
        <v>649</v>
      </c>
      <c r="N22" s="238">
        <v>100.93</v>
      </c>
      <c r="O22" s="252">
        <v>55.24</v>
      </c>
      <c r="P22" s="77"/>
      <c r="Q22" s="244" t="s">
        <v>677</v>
      </c>
      <c r="R22" s="251">
        <v>100.93</v>
      </c>
      <c r="S22" s="252">
        <v>76.61</v>
      </c>
      <c r="T22" s="77"/>
      <c r="U22" s="77"/>
      <c r="V22" s="77"/>
      <c r="W22" s="77"/>
    </row>
    <row r="23" spans="1:19" s="77" customFormat="1" ht="12" customHeight="1" thickBot="1">
      <c r="A23" s="245" t="s">
        <v>337</v>
      </c>
      <c r="B23" s="254">
        <v>110.93</v>
      </c>
      <c r="C23" s="255">
        <v>67.76</v>
      </c>
      <c r="E23" s="245" t="s">
        <v>338</v>
      </c>
      <c r="F23" s="238">
        <v>110.93</v>
      </c>
      <c r="G23" s="239">
        <v>58.93</v>
      </c>
      <c r="I23" s="245" t="s">
        <v>339</v>
      </c>
      <c r="J23" s="238">
        <v>105.93</v>
      </c>
      <c r="K23" s="239">
        <v>53.83</v>
      </c>
      <c r="M23" s="245" t="s">
        <v>650</v>
      </c>
      <c r="N23" s="238">
        <v>100.93</v>
      </c>
      <c r="O23" s="255">
        <v>46.44</v>
      </c>
      <c r="Q23" s="248" t="s">
        <v>678</v>
      </c>
      <c r="R23" s="254">
        <v>100.93</v>
      </c>
      <c r="S23" s="255">
        <v>70.05</v>
      </c>
    </row>
    <row r="24" spans="1:19" s="77" customFormat="1" ht="12" customHeight="1">
      <c r="A24" s="696"/>
      <c r="B24" s="696"/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</row>
    <row r="25" spans="1:19" s="250" customFormat="1" ht="12" customHeight="1" thickBot="1">
      <c r="A25" s="697" t="s">
        <v>340</v>
      </c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</row>
    <row r="26" spans="1:19" s="77" customFormat="1" ht="12" customHeight="1" thickBot="1">
      <c r="A26" s="256" t="s">
        <v>107</v>
      </c>
      <c r="B26" s="251">
        <v>296.7</v>
      </c>
      <c r="C26" s="252">
        <v>242.72</v>
      </c>
      <c r="D26" s="257">
        <v>242.72</v>
      </c>
      <c r="E26" s="256" t="s">
        <v>186</v>
      </c>
      <c r="F26" s="251">
        <v>153.7</v>
      </c>
      <c r="G26" s="252">
        <v>116.97</v>
      </c>
      <c r="H26" s="257"/>
      <c r="I26" s="256" t="s">
        <v>341</v>
      </c>
      <c r="J26" s="251">
        <v>98.09</v>
      </c>
      <c r="K26" s="252">
        <v>68.17</v>
      </c>
      <c r="L26" s="257"/>
      <c r="M26" s="256" t="s">
        <v>342</v>
      </c>
      <c r="N26" s="251">
        <v>95.62</v>
      </c>
      <c r="O26" s="252">
        <v>74.39</v>
      </c>
      <c r="P26" s="257"/>
      <c r="Q26" s="258" t="s">
        <v>272</v>
      </c>
      <c r="R26" s="251">
        <v>95.62</v>
      </c>
      <c r="S26" s="252">
        <v>71.76</v>
      </c>
    </row>
    <row r="27" spans="1:19" s="77" customFormat="1" ht="12" customHeight="1" thickBot="1">
      <c r="A27" s="245" t="s">
        <v>343</v>
      </c>
      <c r="B27" s="254">
        <v>179.27</v>
      </c>
      <c r="C27" s="255">
        <v>137.9</v>
      </c>
      <c r="D27" s="259"/>
      <c r="E27" s="245" t="s">
        <v>344</v>
      </c>
      <c r="F27" s="246">
        <v>100.45</v>
      </c>
      <c r="G27" s="247">
        <v>88.99</v>
      </c>
      <c r="H27" s="259"/>
      <c r="I27" s="245" t="s">
        <v>345</v>
      </c>
      <c r="J27" s="254">
        <v>95.6</v>
      </c>
      <c r="K27" s="255">
        <v>66.55</v>
      </c>
      <c r="L27" s="259"/>
      <c r="M27" s="245" t="s">
        <v>271</v>
      </c>
      <c r="N27" s="254">
        <v>95.62</v>
      </c>
      <c r="O27" s="255">
        <v>74.39</v>
      </c>
      <c r="P27" s="259"/>
      <c r="Q27" s="248" t="s">
        <v>679</v>
      </c>
      <c r="R27" s="260">
        <v>138.6</v>
      </c>
      <c r="S27" s="247">
        <v>105.85</v>
      </c>
    </row>
    <row r="28" spans="1:19" s="77" customFormat="1" ht="12" customHeight="1" thickBot="1">
      <c r="A28" s="704"/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6"/>
    </row>
    <row r="29" spans="1:19" s="250" customFormat="1" ht="12" customHeight="1" thickBot="1">
      <c r="A29" s="693" t="s">
        <v>187</v>
      </c>
      <c r="B29" s="694"/>
      <c r="C29" s="694"/>
      <c r="D29" s="694"/>
      <c r="E29" s="694"/>
      <c r="F29" s="694"/>
      <c r="G29" s="694"/>
      <c r="H29" s="694"/>
      <c r="I29" s="694"/>
      <c r="J29" s="694"/>
      <c r="K29" s="695"/>
      <c r="L29" s="261"/>
      <c r="M29" s="707" t="s">
        <v>259</v>
      </c>
      <c r="N29" s="708"/>
      <c r="O29" s="709"/>
      <c r="P29" s="261"/>
      <c r="Q29" s="693" t="s">
        <v>346</v>
      </c>
      <c r="R29" s="694"/>
      <c r="S29" s="695"/>
    </row>
    <row r="30" spans="1:19" s="77" customFormat="1" ht="12" customHeight="1">
      <c r="A30" s="710" t="s">
        <v>351</v>
      </c>
      <c r="B30" s="711"/>
      <c r="C30" s="712"/>
      <c r="D30" s="262"/>
      <c r="E30" s="710" t="s">
        <v>352</v>
      </c>
      <c r="F30" s="711"/>
      <c r="G30" s="712"/>
      <c r="H30" s="262"/>
      <c r="I30" s="710" t="s">
        <v>321</v>
      </c>
      <c r="J30" s="711"/>
      <c r="K30" s="712"/>
      <c r="L30" s="262"/>
      <c r="M30" s="263" t="s">
        <v>278</v>
      </c>
      <c r="N30" s="264">
        <v>166.75</v>
      </c>
      <c r="O30" s="264">
        <v>145.2</v>
      </c>
      <c r="P30" s="262"/>
      <c r="Q30" s="710" t="s">
        <v>250</v>
      </c>
      <c r="R30" s="711"/>
      <c r="S30" s="712"/>
    </row>
    <row r="31" spans="1:19" s="77" customFormat="1" ht="12" customHeight="1">
      <c r="A31" s="265" t="s">
        <v>320</v>
      </c>
      <c r="B31" s="266" t="s">
        <v>251</v>
      </c>
      <c r="C31" s="267" t="s">
        <v>252</v>
      </c>
      <c r="D31" s="268"/>
      <c r="E31" s="263" t="s">
        <v>320</v>
      </c>
      <c r="F31" s="269" t="s">
        <v>253</v>
      </c>
      <c r="G31" s="267" t="s">
        <v>254</v>
      </c>
      <c r="H31" s="268"/>
      <c r="I31" s="265" t="s">
        <v>320</v>
      </c>
      <c r="J31" s="269" t="s">
        <v>251</v>
      </c>
      <c r="K31" s="267" t="s">
        <v>252</v>
      </c>
      <c r="L31" s="268"/>
      <c r="M31" s="270" t="s">
        <v>279</v>
      </c>
      <c r="N31" s="271">
        <v>186.875</v>
      </c>
      <c r="O31" s="271">
        <v>165</v>
      </c>
      <c r="P31" s="269"/>
      <c r="Q31" s="263" t="s">
        <v>255</v>
      </c>
      <c r="R31" s="269" t="s">
        <v>256</v>
      </c>
      <c r="S31" s="267"/>
    </row>
    <row r="32" spans="1:19" s="77" customFormat="1" ht="12" customHeight="1">
      <c r="A32" s="272" t="s">
        <v>273</v>
      </c>
      <c r="B32" s="238">
        <v>256.16</v>
      </c>
      <c r="C32" s="238">
        <v>206.16</v>
      </c>
      <c r="D32" s="273"/>
      <c r="E32" s="274" t="s">
        <v>347</v>
      </c>
      <c r="F32" s="238">
        <v>194.16</v>
      </c>
      <c r="G32" s="238">
        <v>165.84</v>
      </c>
      <c r="H32" s="273"/>
      <c r="I32" s="272">
        <v>4</v>
      </c>
      <c r="J32" s="238">
        <v>251.35</v>
      </c>
      <c r="K32" s="238">
        <v>210.35</v>
      </c>
      <c r="L32" s="273"/>
      <c r="M32" s="272" t="s">
        <v>260</v>
      </c>
      <c r="N32" s="271">
        <v>186.875</v>
      </c>
      <c r="O32" s="271">
        <v>132</v>
      </c>
      <c r="P32" s="275"/>
      <c r="Q32" s="727">
        <v>3</v>
      </c>
      <c r="R32" s="276" t="s">
        <v>257</v>
      </c>
      <c r="S32" s="239">
        <v>135.8</v>
      </c>
    </row>
    <row r="33" spans="1:19" s="77" customFormat="1" ht="12" customHeight="1">
      <c r="A33" s="274" t="s">
        <v>276</v>
      </c>
      <c r="B33" s="238">
        <v>168.38</v>
      </c>
      <c r="C33" s="238">
        <v>144.15</v>
      </c>
      <c r="D33" s="273"/>
      <c r="E33" s="272">
        <v>5</v>
      </c>
      <c r="F33" s="238">
        <v>174</v>
      </c>
      <c r="G33" s="238">
        <v>135.44</v>
      </c>
      <c r="H33" s="273"/>
      <c r="I33" s="272">
        <v>5</v>
      </c>
      <c r="J33" s="238">
        <v>152.31</v>
      </c>
      <c r="K33" s="238">
        <v>114.59</v>
      </c>
      <c r="L33" s="273"/>
      <c r="M33" s="272" t="s">
        <v>280</v>
      </c>
      <c r="N33" s="271">
        <v>178.25</v>
      </c>
      <c r="O33" s="271">
        <v>157.63</v>
      </c>
      <c r="P33" s="275"/>
      <c r="Q33" s="715"/>
      <c r="R33" s="276" t="s">
        <v>258</v>
      </c>
      <c r="S33" s="239">
        <v>135.8</v>
      </c>
    </row>
    <row r="34" spans="1:19" s="77" customFormat="1" ht="12" customHeight="1">
      <c r="A34" s="272">
        <v>5</v>
      </c>
      <c r="B34" s="238">
        <v>168.3</v>
      </c>
      <c r="C34" s="238">
        <v>135.11</v>
      </c>
      <c r="D34" s="273"/>
      <c r="E34" s="274" t="s">
        <v>348</v>
      </c>
      <c r="F34" s="238">
        <v>152</v>
      </c>
      <c r="G34" s="238">
        <v>93.86</v>
      </c>
      <c r="H34" s="273"/>
      <c r="I34" s="272">
        <v>6</v>
      </c>
      <c r="J34" s="238">
        <v>156.12</v>
      </c>
      <c r="K34" s="238">
        <v>95.76</v>
      </c>
      <c r="L34" s="273"/>
      <c r="M34" s="272" t="s">
        <v>261</v>
      </c>
      <c r="N34" s="271">
        <v>136.275</v>
      </c>
      <c r="O34" s="271">
        <v>120.34</v>
      </c>
      <c r="P34" s="275"/>
      <c r="Q34" s="713">
        <v>4</v>
      </c>
      <c r="R34" s="276" t="s">
        <v>257</v>
      </c>
      <c r="S34" s="239">
        <v>121</v>
      </c>
    </row>
    <row r="35" spans="1:19" s="77" customFormat="1" ht="12" customHeight="1">
      <c r="A35" s="274" t="s">
        <v>348</v>
      </c>
      <c r="B35" s="238">
        <v>124.02</v>
      </c>
      <c r="C35" s="238">
        <v>93.86</v>
      </c>
      <c r="D35" s="273"/>
      <c r="E35" s="272">
        <v>8</v>
      </c>
      <c r="F35" s="238">
        <v>152</v>
      </c>
      <c r="G35" s="238">
        <v>93.86</v>
      </c>
      <c r="H35" s="273"/>
      <c r="I35" s="272">
        <v>8</v>
      </c>
      <c r="J35" s="238">
        <v>156.12</v>
      </c>
      <c r="K35" s="238">
        <v>95.76</v>
      </c>
      <c r="L35" s="273"/>
      <c r="M35" s="272" t="s">
        <v>262</v>
      </c>
      <c r="N35" s="271">
        <v>132.25</v>
      </c>
      <c r="O35" s="271">
        <v>116.82</v>
      </c>
      <c r="P35" s="275"/>
      <c r="Q35" s="715"/>
      <c r="R35" s="276" t="s">
        <v>258</v>
      </c>
      <c r="S35" s="239">
        <v>104.36</v>
      </c>
    </row>
    <row r="36" spans="1:19" s="77" customFormat="1" ht="12" customHeight="1">
      <c r="A36" s="277" t="s">
        <v>274</v>
      </c>
      <c r="B36" s="238">
        <v>124.02</v>
      </c>
      <c r="C36" s="238">
        <v>93.86</v>
      </c>
      <c r="D36" s="273"/>
      <c r="E36" s="278" t="s">
        <v>35</v>
      </c>
      <c r="F36" s="238">
        <v>156.18</v>
      </c>
      <c r="G36" s="238">
        <v>94.92</v>
      </c>
      <c r="H36" s="273"/>
      <c r="I36" s="279">
        <v>10</v>
      </c>
      <c r="J36" s="238">
        <v>148.44</v>
      </c>
      <c r="K36" s="238">
        <v>93.41</v>
      </c>
      <c r="L36" s="273"/>
      <c r="M36" s="279" t="s">
        <v>322</v>
      </c>
      <c r="N36" s="271">
        <v>131.33</v>
      </c>
      <c r="O36" s="271">
        <v>115.94</v>
      </c>
      <c r="P36" s="275"/>
      <c r="Q36" s="713">
        <v>5</v>
      </c>
      <c r="R36" s="280" t="s">
        <v>257</v>
      </c>
      <c r="S36" s="281">
        <v>104.36</v>
      </c>
    </row>
    <row r="37" spans="1:19" s="77" customFormat="1" ht="12" customHeight="1" thickBot="1">
      <c r="A37" s="282" t="s">
        <v>275</v>
      </c>
      <c r="B37" s="238">
        <v>120.34</v>
      </c>
      <c r="C37" s="238">
        <v>91.55</v>
      </c>
      <c r="D37" s="249"/>
      <c r="E37" s="282" t="s">
        <v>277</v>
      </c>
      <c r="F37" s="511">
        <v>161</v>
      </c>
      <c r="G37" s="512">
        <v>95.55</v>
      </c>
      <c r="H37" s="249"/>
      <c r="I37" s="283" t="s">
        <v>349</v>
      </c>
      <c r="J37" s="238">
        <v>148.44</v>
      </c>
      <c r="K37" s="238">
        <v>93.41</v>
      </c>
      <c r="L37" s="273"/>
      <c r="M37" s="284" t="s">
        <v>263</v>
      </c>
      <c r="N37" s="271">
        <v>131.33</v>
      </c>
      <c r="O37" s="271">
        <v>115.94</v>
      </c>
      <c r="P37" s="275"/>
      <c r="Q37" s="714"/>
      <c r="R37" s="285" t="s">
        <v>350</v>
      </c>
      <c r="S37" s="286">
        <v>104.36</v>
      </c>
    </row>
    <row r="38" spans="1:19" s="77" customFormat="1" ht="12" customHeight="1" thickBot="1">
      <c r="A38" s="716"/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8"/>
      <c r="M38" s="717"/>
      <c r="N38" s="717"/>
      <c r="O38" s="717"/>
      <c r="P38" s="717"/>
      <c r="Q38" s="717"/>
      <c r="R38" s="717"/>
      <c r="S38" s="719"/>
    </row>
    <row r="39" spans="1:19" s="77" customFormat="1" ht="12" customHeight="1" thickBot="1">
      <c r="A39" s="720" t="s">
        <v>653</v>
      </c>
      <c r="B39" s="721"/>
      <c r="C39" s="721"/>
      <c r="D39" s="721"/>
      <c r="E39" s="721"/>
      <c r="F39" s="721"/>
      <c r="G39" s="721"/>
      <c r="H39" s="721"/>
      <c r="I39" s="721"/>
      <c r="J39" s="721"/>
      <c r="K39" s="722"/>
      <c r="L39" s="502"/>
      <c r="M39" s="720" t="s">
        <v>652</v>
      </c>
      <c r="N39" s="721"/>
      <c r="O39" s="721"/>
      <c r="P39" s="721"/>
      <c r="Q39" s="721"/>
      <c r="R39" s="721"/>
      <c r="S39" s="722"/>
    </row>
    <row r="40" spans="1:19" s="77" customFormat="1" ht="10.5" customHeight="1">
      <c r="A40" s="237" t="s">
        <v>287</v>
      </c>
      <c r="B40" s="238">
        <v>140</v>
      </c>
      <c r="C40" s="239">
        <v>120</v>
      </c>
      <c r="D40" s="503"/>
      <c r="E40" s="237" t="s">
        <v>265</v>
      </c>
      <c r="F40" s="238">
        <v>136.8</v>
      </c>
      <c r="G40" s="239">
        <v>120.71</v>
      </c>
      <c r="H40" s="503"/>
      <c r="I40" s="237" t="s">
        <v>657</v>
      </c>
      <c r="J40" s="238">
        <v>93.14</v>
      </c>
      <c r="K40" s="239">
        <v>70.81</v>
      </c>
      <c r="L40" s="287"/>
      <c r="M40" s="237" t="s">
        <v>287</v>
      </c>
      <c r="N40" s="238">
        <v>162.74</v>
      </c>
      <c r="O40" s="239">
        <v>149.18</v>
      </c>
      <c r="P40" s="503"/>
      <c r="Q40" s="237" t="s">
        <v>657</v>
      </c>
      <c r="R40" s="238">
        <v>92.45</v>
      </c>
      <c r="S40" s="239">
        <v>84.75</v>
      </c>
    </row>
    <row r="41" spans="1:19" s="77" customFormat="1" ht="12" customHeight="1">
      <c r="A41" s="237" t="s">
        <v>288</v>
      </c>
      <c r="B41" s="238">
        <v>140</v>
      </c>
      <c r="C41" s="239">
        <v>120</v>
      </c>
      <c r="E41" s="237" t="s">
        <v>266</v>
      </c>
      <c r="F41" s="238">
        <v>96.73</v>
      </c>
      <c r="G41" s="239">
        <v>82.76</v>
      </c>
      <c r="I41" s="237" t="s">
        <v>658</v>
      </c>
      <c r="J41" s="238">
        <v>93.14</v>
      </c>
      <c r="K41" s="239">
        <v>70.81</v>
      </c>
      <c r="M41" s="237" t="s">
        <v>660</v>
      </c>
      <c r="N41" s="238">
        <v>128.36</v>
      </c>
      <c r="O41" s="239">
        <v>117.66</v>
      </c>
      <c r="Q41" s="237" t="s">
        <v>658</v>
      </c>
      <c r="R41" s="238">
        <v>91.9</v>
      </c>
      <c r="S41" s="239">
        <v>84.24</v>
      </c>
    </row>
    <row r="42" spans="1:19" s="77" customFormat="1" ht="12" customHeight="1">
      <c r="A42" s="237" t="s">
        <v>323</v>
      </c>
      <c r="B42" s="238">
        <v>140</v>
      </c>
      <c r="C42" s="239">
        <v>120</v>
      </c>
      <c r="E42" s="237" t="s">
        <v>659</v>
      </c>
      <c r="F42" s="238">
        <v>90.3</v>
      </c>
      <c r="G42" s="239">
        <v>70.81</v>
      </c>
      <c r="I42" s="237" t="s">
        <v>656</v>
      </c>
      <c r="J42" s="238">
        <v>93.14</v>
      </c>
      <c r="K42" s="239">
        <v>70.81</v>
      </c>
      <c r="M42" s="237" t="s">
        <v>661</v>
      </c>
      <c r="N42" s="238">
        <v>143.92</v>
      </c>
      <c r="O42" s="239">
        <v>131.93</v>
      </c>
      <c r="Q42" s="237" t="s">
        <v>267</v>
      </c>
      <c r="R42" s="238">
        <v>80.64</v>
      </c>
      <c r="S42" s="239">
        <v>62.65</v>
      </c>
    </row>
    <row r="43" spans="1:19" s="77" customFormat="1" ht="12" customHeight="1" thickBot="1">
      <c r="A43" s="245" t="s">
        <v>264</v>
      </c>
      <c r="B43" s="246">
        <v>140</v>
      </c>
      <c r="C43" s="247">
        <v>120</v>
      </c>
      <c r="D43" s="257"/>
      <c r="E43" s="245" t="s">
        <v>654</v>
      </c>
      <c r="F43" s="246">
        <v>90.3</v>
      </c>
      <c r="G43" s="247">
        <v>70.81</v>
      </c>
      <c r="H43" s="257"/>
      <c r="I43" s="245" t="s">
        <v>655</v>
      </c>
      <c r="J43" s="246">
        <v>93.14</v>
      </c>
      <c r="K43" s="247">
        <v>70.81</v>
      </c>
      <c r="L43" s="257"/>
      <c r="M43" s="245" t="s">
        <v>662</v>
      </c>
      <c r="N43" s="246">
        <v>112.74</v>
      </c>
      <c r="O43" s="247">
        <v>103.35</v>
      </c>
      <c r="P43" s="257"/>
      <c r="Q43" s="245" t="s">
        <v>655</v>
      </c>
      <c r="R43" s="504">
        <v>80.64</v>
      </c>
      <c r="S43" s="505">
        <v>62.65</v>
      </c>
    </row>
    <row r="44" spans="1:19" s="77" customFormat="1" ht="12" customHeight="1" thickBot="1">
      <c r="A44" s="730"/>
      <c r="B44" s="731"/>
      <c r="C44" s="731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9"/>
    </row>
    <row r="45" spans="1:19" s="77" customFormat="1" ht="12" customHeight="1" thickBot="1">
      <c r="A45" s="720" t="s">
        <v>663</v>
      </c>
      <c r="B45" s="721"/>
      <c r="C45" s="721"/>
      <c r="D45" s="721"/>
      <c r="E45" s="721"/>
      <c r="F45" s="721"/>
      <c r="G45" s="721"/>
      <c r="H45" s="721"/>
      <c r="I45" s="721"/>
      <c r="J45" s="722"/>
      <c r="K45" s="720" t="s">
        <v>164</v>
      </c>
      <c r="L45" s="721"/>
      <c r="M45" s="721"/>
      <c r="N45" s="721"/>
      <c r="O45" s="721"/>
      <c r="P45" s="721"/>
      <c r="Q45" s="721"/>
      <c r="R45" s="721"/>
      <c r="S45" s="722"/>
    </row>
    <row r="46" spans="1:19" s="77" customFormat="1" ht="12" customHeight="1">
      <c r="A46" s="256" t="s">
        <v>281</v>
      </c>
      <c r="B46" s="288">
        <v>89.9875</v>
      </c>
      <c r="C46" s="698" t="s">
        <v>668</v>
      </c>
      <c r="D46" s="699"/>
      <c r="E46" s="288">
        <v>55.6025</v>
      </c>
      <c r="F46" s="289" t="s">
        <v>666</v>
      </c>
      <c r="G46" s="700">
        <v>54.2455</v>
      </c>
      <c r="H46" s="701"/>
      <c r="I46" s="289" t="s">
        <v>269</v>
      </c>
      <c r="J46" s="290">
        <v>54.2455</v>
      </c>
      <c r="K46" s="702" t="s">
        <v>672</v>
      </c>
      <c r="L46" s="703"/>
      <c r="M46" s="291">
        <v>99.3</v>
      </c>
      <c r="N46" s="289" t="s">
        <v>669</v>
      </c>
      <c r="O46" s="700">
        <v>72.77</v>
      </c>
      <c r="P46" s="701"/>
      <c r="Q46" s="289" t="s">
        <v>674</v>
      </c>
      <c r="R46" s="700">
        <v>66.64</v>
      </c>
      <c r="S46" s="701"/>
    </row>
    <row r="47" spans="1:19" s="77" customFormat="1" ht="12" customHeight="1">
      <c r="A47" s="237" t="s">
        <v>671</v>
      </c>
      <c r="B47" s="292">
        <v>85.698</v>
      </c>
      <c r="C47" s="736" t="s">
        <v>669</v>
      </c>
      <c r="D47" s="737"/>
      <c r="E47" s="292">
        <v>65.75699999999999</v>
      </c>
      <c r="F47" s="293" t="s">
        <v>105</v>
      </c>
      <c r="G47" s="732">
        <v>54.2455</v>
      </c>
      <c r="H47" s="733"/>
      <c r="I47" s="293" t="s">
        <v>665</v>
      </c>
      <c r="J47" s="294">
        <v>54.2455</v>
      </c>
      <c r="K47" s="738" t="s">
        <v>673</v>
      </c>
      <c r="L47" s="739"/>
      <c r="M47" s="295">
        <v>81.6</v>
      </c>
      <c r="N47" s="293" t="s">
        <v>670</v>
      </c>
      <c r="O47" s="732">
        <v>70.9</v>
      </c>
      <c r="P47" s="733"/>
      <c r="Q47" s="293" t="s">
        <v>269</v>
      </c>
      <c r="R47" s="732">
        <v>61.72</v>
      </c>
      <c r="S47" s="733"/>
    </row>
    <row r="48" spans="1:19" s="77" customFormat="1" ht="12" customHeight="1" thickBot="1">
      <c r="A48" s="245" t="s">
        <v>268</v>
      </c>
      <c r="B48" s="296">
        <v>74.451</v>
      </c>
      <c r="C48" s="740" t="s">
        <v>670</v>
      </c>
      <c r="D48" s="741"/>
      <c r="E48" s="296">
        <v>61.065</v>
      </c>
      <c r="F48" s="297" t="s">
        <v>667</v>
      </c>
      <c r="G48" s="728">
        <v>54.2455</v>
      </c>
      <c r="H48" s="729"/>
      <c r="I48" s="297" t="s">
        <v>664</v>
      </c>
      <c r="J48" s="298">
        <v>54.2455</v>
      </c>
      <c r="K48" s="742" t="s">
        <v>668</v>
      </c>
      <c r="L48" s="743"/>
      <c r="M48" s="299">
        <v>95.21</v>
      </c>
      <c r="N48" s="297" t="s">
        <v>106</v>
      </c>
      <c r="O48" s="728">
        <v>75.1</v>
      </c>
      <c r="P48" s="729"/>
      <c r="Q48" s="506" t="s">
        <v>675</v>
      </c>
      <c r="R48" s="728">
        <v>61.99</v>
      </c>
      <c r="S48" s="729"/>
    </row>
    <row r="49" spans="1:19" s="300" customFormat="1" ht="12" customHeight="1">
      <c r="A49" s="735" t="s">
        <v>176</v>
      </c>
      <c r="B49" s="735"/>
      <c r="C49" s="735"/>
      <c r="D49" s="735"/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5"/>
      <c r="Q49" s="735"/>
      <c r="R49" s="735"/>
      <c r="S49" s="735"/>
    </row>
    <row r="50" spans="1:19" s="77" customFormat="1" ht="12.75" customHeight="1">
      <c r="A50" s="734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</row>
    <row r="51" spans="1:19" s="77" customFormat="1" ht="12.75" customHeight="1">
      <c r="A51" s="734"/>
      <c r="B51" s="734"/>
      <c r="C51" s="734"/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</row>
    <row r="52" s="77" customFormat="1" ht="12.75" customHeight="1"/>
    <row r="53" s="77" customFormat="1" ht="12.75" customHeight="1"/>
    <row r="54" s="77" customFormat="1" ht="12.75" customHeight="1"/>
    <row r="55" s="77" customFormat="1" ht="12.75" customHeight="1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</sheetData>
  <sheetProtection password="8C0D" sheet="1" selectLockedCells="1" selectUnlockedCells="1"/>
  <mergeCells count="49">
    <mergeCell ref="A50:S51"/>
    <mergeCell ref="A49:S49"/>
    <mergeCell ref="R48:S48"/>
    <mergeCell ref="C47:D47"/>
    <mergeCell ref="G47:H47"/>
    <mergeCell ref="K47:L47"/>
    <mergeCell ref="O47:P47"/>
    <mergeCell ref="C48:D48"/>
    <mergeCell ref="G48:H48"/>
    <mergeCell ref="K48:L48"/>
    <mergeCell ref="O48:P48"/>
    <mergeCell ref="A44:C44"/>
    <mergeCell ref="E44:S44"/>
    <mergeCell ref="R47:S47"/>
    <mergeCell ref="R46:S46"/>
    <mergeCell ref="A45:J45"/>
    <mergeCell ref="K45:S45"/>
    <mergeCell ref="A38:S38"/>
    <mergeCell ref="A39:K39"/>
    <mergeCell ref="M39:S39"/>
    <mergeCell ref="A12:S12"/>
    <mergeCell ref="N9:S9"/>
    <mergeCell ref="A10:S10"/>
    <mergeCell ref="Q29:S29"/>
    <mergeCell ref="A30:C30"/>
    <mergeCell ref="Q32:Q33"/>
    <mergeCell ref="A29:K29"/>
    <mergeCell ref="M29:O29"/>
    <mergeCell ref="E30:G30"/>
    <mergeCell ref="I30:K30"/>
    <mergeCell ref="Q30:S30"/>
    <mergeCell ref="Q36:Q37"/>
    <mergeCell ref="Q34:Q35"/>
    <mergeCell ref="A24:S24"/>
    <mergeCell ref="A25:S25"/>
    <mergeCell ref="A6:S6"/>
    <mergeCell ref="A7:S7"/>
    <mergeCell ref="A8:S8"/>
    <mergeCell ref="C46:D46"/>
    <mergeCell ref="G46:H46"/>
    <mergeCell ref="K46:L46"/>
    <mergeCell ref="O46:P46"/>
    <mergeCell ref="A28:S28"/>
    <mergeCell ref="A1:S2"/>
    <mergeCell ref="A3:S3"/>
    <mergeCell ref="A4:S4"/>
    <mergeCell ref="A5:S5"/>
    <mergeCell ref="A18:S18"/>
    <mergeCell ref="A19:S19"/>
  </mergeCells>
  <printOptions horizontalCentered="1"/>
  <pageMargins left="0" right="0" top="0" bottom="0" header="0.2362204724409449" footer="0.1968503937007874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3">
      <selection activeCell="M22" sqref="M22"/>
    </sheetView>
  </sheetViews>
  <sheetFormatPr defaultColWidth="9.140625" defaultRowHeight="12.75"/>
  <cols>
    <col min="1" max="1" width="19.140625" style="0" customWidth="1"/>
    <col min="2" max="2" width="5.8515625" style="0" customWidth="1"/>
    <col min="3" max="3" width="4.8515625" style="0" customWidth="1"/>
    <col min="4" max="4" width="5.8515625" style="0" customWidth="1"/>
    <col min="5" max="5" width="16.8515625" style="0" customWidth="1"/>
    <col min="6" max="6" width="6.28125" style="0" customWidth="1"/>
    <col min="7" max="7" width="5.00390625" style="0" customWidth="1"/>
    <col min="8" max="8" width="5.8515625" style="0" customWidth="1"/>
    <col min="9" max="9" width="15.140625" style="0" customWidth="1"/>
    <col min="10" max="10" width="6.421875" style="0" customWidth="1"/>
    <col min="11" max="11" width="5.7109375" style="0" customWidth="1"/>
    <col min="12" max="12" width="5.00390625" style="0" customWidth="1"/>
  </cols>
  <sheetData>
    <row r="1" spans="1:12" ht="12.75">
      <c r="A1" s="744"/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</row>
    <row r="2" spans="1:12" ht="12.75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12.75">
      <c r="A3" s="744"/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</row>
    <row r="4" spans="1:12" ht="12.75">
      <c r="A4" s="744"/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</row>
    <row r="5" spans="1:12" ht="12.75">
      <c r="A5" s="744"/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1:12" ht="12.75">
      <c r="A6" s="744"/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</row>
    <row r="7" spans="1:12" ht="12.75">
      <c r="A7" s="744"/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</row>
    <row r="8" spans="1:12" ht="12.75">
      <c r="A8" s="744"/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</row>
    <row r="9" spans="1:12" ht="12.75">
      <c r="A9" s="744"/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</row>
    <row r="10" spans="1:12" ht="12.75">
      <c r="A10" s="744"/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</row>
    <row r="11" spans="1:12" ht="12.75">
      <c r="A11" s="744"/>
      <c r="B11" s="744"/>
      <c r="C11" s="744"/>
      <c r="D11" s="744"/>
      <c r="E11" s="744"/>
      <c r="F11" s="744"/>
      <c r="G11" s="744"/>
      <c r="H11" s="744"/>
      <c r="I11" s="744"/>
      <c r="J11" s="744"/>
      <c r="K11" s="744"/>
      <c r="L11" s="744"/>
    </row>
    <row r="12" spans="1:12" ht="12.75">
      <c r="A12" s="744"/>
      <c r="B12" s="744"/>
      <c r="C12" s="744"/>
      <c r="D12" s="744"/>
      <c r="E12" s="744"/>
      <c r="F12" s="744"/>
      <c r="G12" s="744"/>
      <c r="H12" s="744"/>
      <c r="I12" s="744"/>
      <c r="J12" s="744"/>
      <c r="K12" s="744"/>
      <c r="L12" s="744"/>
    </row>
    <row r="13" spans="1:12" ht="12.75">
      <c r="A13" s="744"/>
      <c r="B13" s="744"/>
      <c r="C13" s="744"/>
      <c r="D13" s="744"/>
      <c r="E13" s="744"/>
      <c r="F13" s="744"/>
      <c r="G13" s="744"/>
      <c r="H13" s="744"/>
      <c r="I13" s="744"/>
      <c r="J13" s="744"/>
      <c r="K13" s="744"/>
      <c r="L13" s="744"/>
    </row>
    <row r="14" spans="1:12" ht="12.75">
      <c r="A14" s="744"/>
      <c r="B14" s="744"/>
      <c r="C14" s="744"/>
      <c r="D14" s="744"/>
      <c r="E14" s="744"/>
      <c r="F14" s="744"/>
      <c r="G14" s="744"/>
      <c r="H14" s="744"/>
      <c r="I14" s="744"/>
      <c r="J14" s="744"/>
      <c r="K14" s="744"/>
      <c r="L14" s="744"/>
    </row>
    <row r="15" spans="1:12" ht="12.75">
      <c r="A15" s="744"/>
      <c r="B15" s="744"/>
      <c r="C15" s="744"/>
      <c r="D15" s="744"/>
      <c r="E15" s="744"/>
      <c r="F15" s="744"/>
      <c r="G15" s="744"/>
      <c r="H15" s="744"/>
      <c r="I15" s="744"/>
      <c r="J15" s="744"/>
      <c r="K15" s="744"/>
      <c r="L15" s="744"/>
    </row>
    <row r="16" spans="1:12" ht="12.75">
      <c r="A16" s="744"/>
      <c r="B16" s="744"/>
      <c r="C16" s="744"/>
      <c r="D16" s="744"/>
      <c r="E16" s="744"/>
      <c r="F16" s="744"/>
      <c r="G16" s="744"/>
      <c r="H16" s="744"/>
      <c r="I16" s="744"/>
      <c r="J16" s="744"/>
      <c r="K16" s="744"/>
      <c r="L16" s="744"/>
    </row>
    <row r="17" spans="1:12" ht="12.75">
      <c r="A17" s="744"/>
      <c r="B17" s="744"/>
      <c r="C17" s="744"/>
      <c r="D17" s="744"/>
      <c r="E17" s="744"/>
      <c r="F17" s="744"/>
      <c r="G17" s="744"/>
      <c r="H17" s="744"/>
      <c r="I17" s="744"/>
      <c r="J17" s="744"/>
      <c r="K17" s="744"/>
      <c r="L17" s="744"/>
    </row>
    <row r="18" spans="1:12" ht="12.75">
      <c r="A18" s="744"/>
      <c r="B18" s="744"/>
      <c r="C18" s="744"/>
      <c r="D18" s="744"/>
      <c r="E18" s="744"/>
      <c r="F18" s="744"/>
      <c r="G18" s="744"/>
      <c r="H18" s="744"/>
      <c r="I18" s="744"/>
      <c r="J18" s="744"/>
      <c r="K18" s="744"/>
      <c r="L18" s="744"/>
    </row>
    <row r="19" spans="1:12" ht="12.75">
      <c r="A19" s="744"/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744"/>
    </row>
    <row r="20" spans="1:12" ht="12.75">
      <c r="A20" s="744"/>
      <c r="B20" s="744"/>
      <c r="C20" s="744"/>
      <c r="D20" s="744"/>
      <c r="E20" s="744"/>
      <c r="F20" s="744"/>
      <c r="G20" s="744"/>
      <c r="H20" s="744"/>
      <c r="I20" s="744"/>
      <c r="J20" s="744"/>
      <c r="K20" s="744"/>
      <c r="L20" s="744"/>
    </row>
    <row r="21" spans="1:12" ht="12.75">
      <c r="A21" s="744"/>
      <c r="B21" s="744"/>
      <c r="C21" s="744"/>
      <c r="D21" s="744"/>
      <c r="E21" s="744"/>
      <c r="F21" s="744"/>
      <c r="G21" s="744"/>
      <c r="H21" s="744"/>
      <c r="I21" s="744"/>
      <c r="J21" s="744"/>
      <c r="K21" s="744"/>
      <c r="L21" s="744"/>
    </row>
    <row r="22" spans="1:12" ht="12.75">
      <c r="A22" s="744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</row>
    <row r="23" spans="1:12" ht="10.5" customHeight="1" hidden="1">
      <c r="A23" s="744"/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</row>
    <row r="24" spans="1:12" ht="12.75" customHeight="1" hidden="1">
      <c r="A24" s="744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</row>
    <row r="25" spans="1:12" ht="12.75" customHeight="1" hidden="1">
      <c r="A25" s="744"/>
      <c r="B25" s="744"/>
      <c r="C25" s="744"/>
      <c r="D25" s="744"/>
      <c r="E25" s="744"/>
      <c r="F25" s="744"/>
      <c r="G25" s="744"/>
      <c r="H25" s="744"/>
      <c r="I25" s="744"/>
      <c r="J25" s="744"/>
      <c r="K25" s="744"/>
      <c r="L25" s="744"/>
    </row>
    <row r="26" spans="1:12" ht="0.75" customHeight="1">
      <c r="A26" s="744"/>
      <c r="B26" s="744"/>
      <c r="C26" s="744"/>
      <c r="D26" s="744"/>
      <c r="E26" s="744"/>
      <c r="F26" s="744"/>
      <c r="G26" s="744"/>
      <c r="H26" s="744"/>
      <c r="I26" s="744"/>
      <c r="J26" s="744"/>
      <c r="K26" s="744"/>
      <c r="L26" s="744"/>
    </row>
    <row r="27" spans="1:12" ht="12.75" customHeight="1" hidden="1">
      <c r="A27" s="744"/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</row>
    <row r="28" spans="1:12" ht="12.75" customHeight="1" hidden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</row>
    <row r="29" spans="1:12" ht="12.75" customHeight="1" hidden="1">
      <c r="A29" s="744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</row>
    <row r="30" spans="1:12" ht="12.75" customHeight="1" hidden="1">
      <c r="A30" s="744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</row>
    <row r="31" spans="1:12" ht="12.75" customHeight="1" hidden="1">
      <c r="A31" s="744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</row>
    <row r="32" spans="1:12" ht="12.75">
      <c r="A32" s="744"/>
      <c r="B32" s="744"/>
      <c r="C32" s="744"/>
      <c r="D32" s="744"/>
      <c r="E32" s="744"/>
      <c r="F32" s="744"/>
      <c r="G32" s="744"/>
      <c r="H32" s="744"/>
      <c r="I32" s="744"/>
      <c r="J32" s="744"/>
      <c r="K32" s="744"/>
      <c r="L32" s="744"/>
    </row>
    <row r="33" spans="1:12" ht="12.75">
      <c r="A33" s="744"/>
      <c r="B33" s="744"/>
      <c r="C33" s="744"/>
      <c r="D33" s="744"/>
      <c r="E33" s="744"/>
      <c r="F33" s="744"/>
      <c r="G33" s="744"/>
      <c r="H33" s="744"/>
      <c r="I33" s="744"/>
      <c r="J33" s="744"/>
      <c r="K33" s="744"/>
      <c r="L33" s="744"/>
    </row>
    <row r="34" spans="1:12" ht="12.75">
      <c r="A34" s="744"/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</row>
    <row r="35" spans="1:12" ht="12.75">
      <c r="A35" s="744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744"/>
    </row>
    <row r="36" spans="1:12" ht="12.75">
      <c r="A36" s="744"/>
      <c r="B36" s="744"/>
      <c r="C36" s="744"/>
      <c r="D36" s="744"/>
      <c r="E36" s="744"/>
      <c r="F36" s="744"/>
      <c r="G36" s="744"/>
      <c r="H36" s="744"/>
      <c r="I36" s="744"/>
      <c r="J36" s="744"/>
      <c r="K36" s="744"/>
      <c r="L36" s="744"/>
    </row>
    <row r="37" spans="1:12" ht="12.75">
      <c r="A37" s="744"/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</row>
    <row r="38" spans="1:12" ht="12.75">
      <c r="A38" s="744"/>
      <c r="B38" s="744"/>
      <c r="C38" s="744"/>
      <c r="D38" s="744"/>
      <c r="E38" s="744"/>
      <c r="F38" s="744"/>
      <c r="G38" s="744"/>
      <c r="H38" s="744"/>
      <c r="I38" s="744"/>
      <c r="J38" s="744"/>
      <c r="K38" s="744"/>
      <c r="L38" s="744"/>
    </row>
    <row r="39" spans="1:12" ht="12.75">
      <c r="A39" s="744"/>
      <c r="B39" s="744"/>
      <c r="C39" s="744"/>
      <c r="D39" s="744"/>
      <c r="E39" s="744"/>
      <c r="F39" s="744"/>
      <c r="G39" s="744"/>
      <c r="H39" s="744"/>
      <c r="I39" s="744"/>
      <c r="J39" s="744"/>
      <c r="K39" s="744"/>
      <c r="L39" s="744"/>
    </row>
    <row r="40" spans="1:12" ht="12.75">
      <c r="A40" s="744"/>
      <c r="B40" s="744"/>
      <c r="C40" s="744"/>
      <c r="D40" s="744"/>
      <c r="E40" s="744"/>
      <c r="F40" s="744"/>
      <c r="G40" s="744"/>
      <c r="H40" s="744"/>
      <c r="I40" s="744"/>
      <c r="J40" s="744"/>
      <c r="K40" s="744"/>
      <c r="L40" s="744"/>
    </row>
    <row r="41" spans="1:12" ht="12.75">
      <c r="A41" s="744"/>
      <c r="B41" s="744"/>
      <c r="C41" s="744"/>
      <c r="D41" s="744"/>
      <c r="E41" s="744"/>
      <c r="F41" s="744"/>
      <c r="G41" s="744"/>
      <c r="H41" s="744"/>
      <c r="I41" s="744"/>
      <c r="J41" s="744"/>
      <c r="K41" s="744"/>
      <c r="L41" s="744"/>
    </row>
    <row r="42" spans="1:12" ht="12.75">
      <c r="A42" s="744"/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4"/>
    </row>
    <row r="43" spans="1:12" ht="12.75">
      <c r="A43" s="744"/>
      <c r="B43" s="744"/>
      <c r="C43" s="744"/>
      <c r="D43" s="744"/>
      <c r="E43" s="744"/>
      <c r="F43" s="744"/>
      <c r="G43" s="744"/>
      <c r="H43" s="744"/>
      <c r="I43" s="744"/>
      <c r="J43" s="744"/>
      <c r="K43" s="744"/>
      <c r="L43" s="744"/>
    </row>
    <row r="44" spans="1:12" ht="12.75">
      <c r="A44" s="744"/>
      <c r="B44" s="744"/>
      <c r="C44" s="744"/>
      <c r="D44" s="744"/>
      <c r="E44" s="744"/>
      <c r="F44" s="744"/>
      <c r="G44" s="744"/>
      <c r="H44" s="744"/>
      <c r="I44" s="744"/>
      <c r="J44" s="744"/>
      <c r="K44" s="744"/>
      <c r="L44" s="744"/>
    </row>
    <row r="45" spans="1:12" ht="12.75">
      <c r="A45" s="744"/>
      <c r="B45" s="744"/>
      <c r="C45" s="744"/>
      <c r="D45" s="744"/>
      <c r="E45" s="744"/>
      <c r="F45" s="744"/>
      <c r="G45" s="744"/>
      <c r="H45" s="744"/>
      <c r="I45" s="744"/>
      <c r="J45" s="744"/>
      <c r="K45" s="744"/>
      <c r="L45" s="744"/>
    </row>
    <row r="46" spans="1:12" ht="12.75">
      <c r="A46" s="744"/>
      <c r="B46" s="744"/>
      <c r="C46" s="744"/>
      <c r="D46" s="744"/>
      <c r="E46" s="744"/>
      <c r="F46" s="744"/>
      <c r="G46" s="744"/>
      <c r="H46" s="744"/>
      <c r="I46" s="744"/>
      <c r="J46" s="744"/>
      <c r="K46" s="744"/>
      <c r="L46" s="744"/>
    </row>
    <row r="47" spans="1:12" ht="12.75">
      <c r="A47" s="744"/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</row>
    <row r="48" spans="1:12" ht="12.75">
      <c r="A48" s="744"/>
      <c r="B48" s="744"/>
      <c r="C48" s="744"/>
      <c r="D48" s="744"/>
      <c r="E48" s="744"/>
      <c r="F48" s="744"/>
      <c r="G48" s="744"/>
      <c r="H48" s="744"/>
      <c r="I48" s="744"/>
      <c r="J48" s="744"/>
      <c r="K48" s="744"/>
      <c r="L48" s="744"/>
    </row>
    <row r="49" spans="1:12" ht="12.75">
      <c r="A49" s="744"/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</row>
    <row r="50" spans="1:12" ht="12.75">
      <c r="A50" s="744"/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</row>
    <row r="51" spans="1:12" ht="12.75">
      <c r="A51" s="744"/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</row>
    <row r="52" spans="1:12" ht="12.75">
      <c r="A52" s="744"/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</row>
    <row r="53" spans="1:12" ht="12.75">
      <c r="A53" s="744"/>
      <c r="B53" s="744"/>
      <c r="C53" s="744"/>
      <c r="D53" s="744"/>
      <c r="E53" s="744"/>
      <c r="F53" s="744"/>
      <c r="G53" s="744"/>
      <c r="H53" s="744"/>
      <c r="I53" s="744"/>
      <c r="J53" s="744"/>
      <c r="K53" s="744"/>
      <c r="L53" s="744"/>
    </row>
    <row r="54" spans="1:12" ht="12.75">
      <c r="A54" s="744"/>
      <c r="B54" s="744"/>
      <c r="C54" s="744"/>
      <c r="D54" s="744"/>
      <c r="E54" s="744"/>
      <c r="F54" s="744"/>
      <c r="G54" s="744"/>
      <c r="H54" s="744"/>
      <c r="I54" s="744"/>
      <c r="J54" s="744"/>
      <c r="K54" s="744"/>
      <c r="L54" s="744"/>
    </row>
    <row r="55" spans="1:12" ht="12.75">
      <c r="A55" s="744"/>
      <c r="B55" s="744"/>
      <c r="C55" s="744"/>
      <c r="D55" s="744"/>
      <c r="E55" s="744"/>
      <c r="F55" s="744"/>
      <c r="G55" s="744"/>
      <c r="H55" s="744"/>
      <c r="I55" s="744"/>
      <c r="J55" s="744"/>
      <c r="K55" s="744"/>
      <c r="L55" s="744"/>
    </row>
    <row r="56" spans="1:12" ht="12.75">
      <c r="A56" s="744"/>
      <c r="B56" s="744"/>
      <c r="C56" s="744"/>
      <c r="D56" s="744"/>
      <c r="E56" s="744"/>
      <c r="F56" s="744"/>
      <c r="G56" s="744"/>
      <c r="H56" s="744"/>
      <c r="I56" s="744"/>
      <c r="J56" s="744"/>
      <c r="K56" s="744"/>
      <c r="L56" s="744"/>
    </row>
    <row r="57" spans="1:12" ht="12.75">
      <c r="A57" s="744"/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</row>
    <row r="58" spans="1:12" ht="12.75">
      <c r="A58" s="744"/>
      <c r="B58" s="744"/>
      <c r="C58" s="744"/>
      <c r="D58" s="744"/>
      <c r="E58" s="744"/>
      <c r="F58" s="744"/>
      <c r="G58" s="744"/>
      <c r="H58" s="744"/>
      <c r="I58" s="744"/>
      <c r="J58" s="744"/>
      <c r="K58" s="744"/>
      <c r="L58" s="744"/>
    </row>
    <row r="59" spans="1:12" ht="12.75">
      <c r="A59" s="744"/>
      <c r="B59" s="744"/>
      <c r="C59" s="744"/>
      <c r="D59" s="744"/>
      <c r="E59" s="744"/>
      <c r="F59" s="744"/>
      <c r="G59" s="744"/>
      <c r="H59" s="744"/>
      <c r="I59" s="744"/>
      <c r="J59" s="744"/>
      <c r="K59" s="744"/>
      <c r="L59" s="744"/>
    </row>
    <row r="60" spans="1:12" ht="12.75">
      <c r="A60" s="744"/>
      <c r="B60" s="744"/>
      <c r="C60" s="744"/>
      <c r="D60" s="744"/>
      <c r="E60" s="744"/>
      <c r="F60" s="744"/>
      <c r="G60" s="744"/>
      <c r="H60" s="744"/>
      <c r="I60" s="744"/>
      <c r="J60" s="744"/>
      <c r="K60" s="744"/>
      <c r="L60" s="744"/>
    </row>
    <row r="61" spans="1:12" ht="12.75">
      <c r="A61" s="744"/>
      <c r="B61" s="744"/>
      <c r="C61" s="744"/>
      <c r="D61" s="744"/>
      <c r="E61" s="744"/>
      <c r="F61" s="744"/>
      <c r="G61" s="744"/>
      <c r="H61" s="744"/>
      <c r="I61" s="744"/>
      <c r="J61" s="744"/>
      <c r="K61" s="744"/>
      <c r="L61" s="744"/>
    </row>
    <row r="62" spans="1:12" ht="12.75">
      <c r="A62" s="744"/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</row>
    <row r="63" spans="1:12" ht="12.75">
      <c r="A63" s="744"/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</row>
    <row r="64" spans="1:12" ht="12.75">
      <c r="A64" s="744"/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</row>
    <row r="65" spans="1:12" ht="12.75">
      <c r="A65" s="744"/>
      <c r="B65" s="744"/>
      <c r="C65" s="744"/>
      <c r="D65" s="744"/>
      <c r="E65" s="744"/>
      <c r="F65" s="744"/>
      <c r="G65" s="744"/>
      <c r="H65" s="744"/>
      <c r="I65" s="744"/>
      <c r="J65" s="744"/>
      <c r="K65" s="744"/>
      <c r="L65" s="744"/>
    </row>
    <row r="66" spans="1:12" ht="12.75">
      <c r="A66" s="744"/>
      <c r="B66" s="744"/>
      <c r="C66" s="744"/>
      <c r="D66" s="744"/>
      <c r="E66" s="744"/>
      <c r="F66" s="744"/>
      <c r="G66" s="744"/>
      <c r="H66" s="744"/>
      <c r="I66" s="744"/>
      <c r="J66" s="744"/>
      <c r="K66" s="744"/>
      <c r="L66" s="744"/>
    </row>
    <row r="67" spans="1:12" ht="12.75">
      <c r="A67" s="744"/>
      <c r="B67" s="744"/>
      <c r="C67" s="744"/>
      <c r="D67" s="744"/>
      <c r="E67" s="744"/>
      <c r="F67" s="744"/>
      <c r="G67" s="744"/>
      <c r="H67" s="744"/>
      <c r="I67" s="744"/>
      <c r="J67" s="744"/>
      <c r="K67" s="744"/>
      <c r="L67" s="744"/>
    </row>
    <row r="68" spans="1:12" ht="12.75">
      <c r="A68" s="744"/>
      <c r="B68" s="744"/>
      <c r="C68" s="744"/>
      <c r="D68" s="744"/>
      <c r="E68" s="744"/>
      <c r="F68" s="744"/>
      <c r="G68" s="744"/>
      <c r="H68" s="744"/>
      <c r="I68" s="744"/>
      <c r="J68" s="744"/>
      <c r="K68" s="744"/>
      <c r="L68" s="744"/>
    </row>
    <row r="69" spans="1:12" ht="12.75">
      <c r="A69" s="744"/>
      <c r="B69" s="744"/>
      <c r="C69" s="744"/>
      <c r="D69" s="744"/>
      <c r="E69" s="744"/>
      <c r="F69" s="744"/>
      <c r="G69" s="744"/>
      <c r="H69" s="744"/>
      <c r="I69" s="744"/>
      <c r="J69" s="744"/>
      <c r="K69" s="744"/>
      <c r="L69" s="744"/>
    </row>
    <row r="70" spans="1:12" ht="12.75">
      <c r="A70" s="744"/>
      <c r="B70" s="744"/>
      <c r="C70" s="744"/>
      <c r="D70" s="744"/>
      <c r="E70" s="744"/>
      <c r="F70" s="744"/>
      <c r="G70" s="744"/>
      <c r="H70" s="744"/>
      <c r="I70" s="744"/>
      <c r="J70" s="744"/>
      <c r="K70" s="744"/>
      <c r="L70" s="744"/>
    </row>
    <row r="71" spans="1:12" ht="12.75">
      <c r="A71" s="744"/>
      <c r="B71" s="744"/>
      <c r="C71" s="744"/>
      <c r="D71" s="744"/>
      <c r="E71" s="744"/>
      <c r="F71" s="744"/>
      <c r="G71" s="744"/>
      <c r="H71" s="744"/>
      <c r="I71" s="744"/>
      <c r="J71" s="744"/>
      <c r="K71" s="744"/>
      <c r="L71" s="744"/>
    </row>
    <row r="72" spans="1:12" ht="12.75">
      <c r="A72" s="744"/>
      <c r="B72" s="744"/>
      <c r="C72" s="744"/>
      <c r="D72" s="744"/>
      <c r="E72" s="744"/>
      <c r="F72" s="744"/>
      <c r="G72" s="744"/>
      <c r="H72" s="744"/>
      <c r="I72" s="744"/>
      <c r="J72" s="744"/>
      <c r="K72" s="744"/>
      <c r="L72" s="744"/>
    </row>
    <row r="73" spans="1:12" ht="12.75">
      <c r="A73" s="744"/>
      <c r="B73" s="744"/>
      <c r="C73" s="744"/>
      <c r="D73" s="744"/>
      <c r="E73" s="744"/>
      <c r="F73" s="744"/>
      <c r="G73" s="744"/>
      <c r="H73" s="744"/>
      <c r="I73" s="744"/>
      <c r="J73" s="744"/>
      <c r="K73" s="744"/>
      <c r="L73" s="744"/>
    </row>
    <row r="74" spans="1:12" ht="12.75">
      <c r="A74" s="744"/>
      <c r="B74" s="744"/>
      <c r="C74" s="744"/>
      <c r="D74" s="744"/>
      <c r="E74" s="744"/>
      <c r="F74" s="744"/>
      <c r="G74" s="744"/>
      <c r="H74" s="744"/>
      <c r="I74" s="744"/>
      <c r="J74" s="744"/>
      <c r="K74" s="744"/>
      <c r="L74" s="744"/>
    </row>
    <row r="75" spans="1:12" ht="12.75">
      <c r="A75" s="744"/>
      <c r="B75" s="744"/>
      <c r="C75" s="744"/>
      <c r="D75" s="744"/>
      <c r="E75" s="744"/>
      <c r="F75" s="744"/>
      <c r="G75" s="744"/>
      <c r="H75" s="744"/>
      <c r="I75" s="744"/>
      <c r="J75" s="744"/>
      <c r="K75" s="744"/>
      <c r="L75" s="744"/>
    </row>
    <row r="76" spans="1:12" ht="12.75">
      <c r="A76" s="744"/>
      <c r="B76" s="744"/>
      <c r="C76" s="744"/>
      <c r="D76" s="744"/>
      <c r="E76" s="744"/>
      <c r="F76" s="744"/>
      <c r="G76" s="744"/>
      <c r="H76" s="744"/>
      <c r="I76" s="744"/>
      <c r="J76" s="744"/>
      <c r="K76" s="744"/>
      <c r="L76" s="744"/>
    </row>
    <row r="77" spans="1:12" ht="12.75">
      <c r="A77" s="744"/>
      <c r="B77" s="744"/>
      <c r="C77" s="744"/>
      <c r="D77" s="744"/>
      <c r="E77" s="744"/>
      <c r="F77" s="744"/>
      <c r="G77" s="744"/>
      <c r="H77" s="744"/>
      <c r="I77" s="744"/>
      <c r="J77" s="744"/>
      <c r="K77" s="744"/>
      <c r="L77" s="744"/>
    </row>
    <row r="78" spans="1:12" ht="12.75">
      <c r="A78" s="744"/>
      <c r="B78" s="744"/>
      <c r="C78" s="744"/>
      <c r="D78" s="744"/>
      <c r="E78" s="744"/>
      <c r="F78" s="744"/>
      <c r="G78" s="744"/>
      <c r="H78" s="744"/>
      <c r="I78" s="744"/>
      <c r="J78" s="744"/>
      <c r="K78" s="744"/>
      <c r="L78" s="744"/>
    </row>
    <row r="79" spans="1:12" ht="12.75">
      <c r="A79" s="744"/>
      <c r="B79" s="744"/>
      <c r="C79" s="744"/>
      <c r="D79" s="744"/>
      <c r="E79" s="744"/>
      <c r="F79" s="744"/>
      <c r="G79" s="744"/>
      <c r="H79" s="744"/>
      <c r="I79" s="744"/>
      <c r="J79" s="744"/>
      <c r="K79" s="744"/>
      <c r="L79" s="744"/>
    </row>
    <row r="80" spans="1:12" ht="12.75">
      <c r="A80" s="744"/>
      <c r="B80" s="744"/>
      <c r="C80" s="744"/>
      <c r="D80" s="744"/>
      <c r="E80" s="744"/>
      <c r="F80" s="744"/>
      <c r="G80" s="744"/>
      <c r="H80" s="744"/>
      <c r="I80" s="744"/>
      <c r="J80" s="744"/>
      <c r="K80" s="744"/>
      <c r="L80" s="744"/>
    </row>
    <row r="81" spans="1:12" ht="12.75">
      <c r="A81" s="744"/>
      <c r="B81" s="744"/>
      <c r="C81" s="744"/>
      <c r="D81" s="744"/>
      <c r="E81" s="744"/>
      <c r="F81" s="744"/>
      <c r="G81" s="744"/>
      <c r="H81" s="744"/>
      <c r="I81" s="744"/>
      <c r="J81" s="744"/>
      <c r="K81" s="744"/>
      <c r="L81" s="744"/>
    </row>
    <row r="82" spans="1:12" ht="12.75">
      <c r="A82" s="744"/>
      <c r="B82" s="744"/>
      <c r="C82" s="744"/>
      <c r="D82" s="744"/>
      <c r="E82" s="744"/>
      <c r="F82" s="744"/>
      <c r="G82" s="744"/>
      <c r="H82" s="744"/>
      <c r="I82" s="744"/>
      <c r="J82" s="744"/>
      <c r="K82" s="744"/>
      <c r="L82" s="744"/>
    </row>
    <row r="83" spans="1:12" ht="12.75">
      <c r="A83" s="744"/>
      <c r="B83" s="744"/>
      <c r="C83" s="744"/>
      <c r="D83" s="744"/>
      <c r="E83" s="744"/>
      <c r="F83" s="744"/>
      <c r="G83" s="744"/>
      <c r="H83" s="744"/>
      <c r="I83" s="744"/>
      <c r="J83" s="744"/>
      <c r="K83" s="744"/>
      <c r="L83" s="744"/>
    </row>
    <row r="84" spans="1:12" ht="12.75">
      <c r="A84" s="744"/>
      <c r="B84" s="744"/>
      <c r="C84" s="744"/>
      <c r="D84" s="744"/>
      <c r="E84" s="744"/>
      <c r="F84" s="744"/>
      <c r="G84" s="744"/>
      <c r="H84" s="744"/>
      <c r="I84" s="744"/>
      <c r="J84" s="744"/>
      <c r="K84" s="744"/>
      <c r="L84" s="744"/>
    </row>
    <row r="85" spans="1:12" ht="12.75">
      <c r="A85" s="744"/>
      <c r="B85" s="744"/>
      <c r="C85" s="744"/>
      <c r="D85" s="744"/>
      <c r="E85" s="744"/>
      <c r="F85" s="744"/>
      <c r="G85" s="744"/>
      <c r="H85" s="744"/>
      <c r="I85" s="744"/>
      <c r="J85" s="744"/>
      <c r="K85" s="744"/>
      <c r="L85" s="744"/>
    </row>
    <row r="86" spans="1:12" ht="12.75">
      <c r="A86" s="744"/>
      <c r="B86" s="744"/>
      <c r="C86" s="744"/>
      <c r="D86" s="744"/>
      <c r="E86" s="744"/>
      <c r="F86" s="744"/>
      <c r="G86" s="744"/>
      <c r="H86" s="744"/>
      <c r="I86" s="744"/>
      <c r="J86" s="744"/>
      <c r="K86" s="744"/>
      <c r="L86" s="744"/>
    </row>
    <row r="87" spans="1:12" ht="12.75">
      <c r="A87" s="744"/>
      <c r="B87" s="744"/>
      <c r="C87" s="744"/>
      <c r="D87" s="744"/>
      <c r="E87" s="744"/>
      <c r="F87" s="744"/>
      <c r="G87" s="744"/>
      <c r="H87" s="744"/>
      <c r="I87" s="744"/>
      <c r="J87" s="744"/>
      <c r="K87" s="744"/>
      <c r="L87" s="744"/>
    </row>
    <row r="88" spans="1:12" ht="12.75">
      <c r="A88" s="744"/>
      <c r="B88" s="744"/>
      <c r="C88" s="744"/>
      <c r="D88" s="744"/>
      <c r="E88" s="744"/>
      <c r="F88" s="744"/>
      <c r="G88" s="744"/>
      <c r="H88" s="744"/>
      <c r="I88" s="744"/>
      <c r="J88" s="744"/>
      <c r="K88" s="744"/>
      <c r="L88" s="744"/>
    </row>
    <row r="89" spans="1:12" ht="12.75">
      <c r="A89" s="744"/>
      <c r="B89" s="744"/>
      <c r="C89" s="744"/>
      <c r="D89" s="744"/>
      <c r="E89" s="744"/>
      <c r="F89" s="744"/>
      <c r="G89" s="744"/>
      <c r="H89" s="744"/>
      <c r="I89" s="744"/>
      <c r="J89" s="744"/>
      <c r="K89" s="744"/>
      <c r="L89" s="744"/>
    </row>
    <row r="90" spans="1:12" ht="12.75">
      <c r="A90" s="744"/>
      <c r="B90" s="744"/>
      <c r="C90" s="744"/>
      <c r="D90" s="744"/>
      <c r="E90" s="744"/>
      <c r="F90" s="744"/>
      <c r="G90" s="744"/>
      <c r="H90" s="744"/>
      <c r="I90" s="744"/>
      <c r="J90" s="744"/>
      <c r="K90" s="744"/>
      <c r="L90" s="744"/>
    </row>
    <row r="91" spans="1:12" ht="12.75">
      <c r="A91" s="744"/>
      <c r="B91" s="744"/>
      <c r="C91" s="744"/>
      <c r="D91" s="744"/>
      <c r="E91" s="744"/>
      <c r="F91" s="744"/>
      <c r="G91" s="744"/>
      <c r="H91" s="744"/>
      <c r="I91" s="744"/>
      <c r="J91" s="744"/>
      <c r="K91" s="744"/>
      <c r="L91" s="744"/>
    </row>
    <row r="92" spans="1:12" ht="12.75">
      <c r="A92" s="744"/>
      <c r="B92" s="744"/>
      <c r="C92" s="744"/>
      <c r="D92" s="744"/>
      <c r="E92" s="744"/>
      <c r="F92" s="744"/>
      <c r="G92" s="744"/>
      <c r="H92" s="744"/>
      <c r="I92" s="744"/>
      <c r="J92" s="744"/>
      <c r="K92" s="744"/>
      <c r="L92" s="744"/>
    </row>
    <row r="93" spans="1:12" ht="12.75">
      <c r="A93" s="744"/>
      <c r="B93" s="744"/>
      <c r="C93" s="744"/>
      <c r="D93" s="744"/>
      <c r="E93" s="744"/>
      <c r="F93" s="744"/>
      <c r="G93" s="744"/>
      <c r="H93" s="744"/>
      <c r="I93" s="744"/>
      <c r="J93" s="744"/>
      <c r="K93" s="744"/>
      <c r="L93" s="744"/>
    </row>
    <row r="94" spans="1:12" ht="12.75">
      <c r="A94" s="744"/>
      <c r="B94" s="744"/>
      <c r="C94" s="744"/>
      <c r="D94" s="744"/>
      <c r="E94" s="744"/>
      <c r="F94" s="744"/>
      <c r="G94" s="744"/>
      <c r="H94" s="744"/>
      <c r="I94" s="744"/>
      <c r="J94" s="744"/>
      <c r="K94" s="744"/>
      <c r="L94" s="744"/>
    </row>
    <row r="95" spans="1:12" ht="12.75">
      <c r="A95" s="744"/>
      <c r="B95" s="744"/>
      <c r="C95" s="744"/>
      <c r="D95" s="744"/>
      <c r="E95" s="744"/>
      <c r="F95" s="744"/>
      <c r="G95" s="744"/>
      <c r="H95" s="744"/>
      <c r="I95" s="744"/>
      <c r="J95" s="744"/>
      <c r="K95" s="744"/>
      <c r="L95" s="744"/>
    </row>
    <row r="96" spans="1:12" ht="12.75">
      <c r="A96" s="744"/>
      <c r="B96" s="744"/>
      <c r="C96" s="744"/>
      <c r="D96" s="744"/>
      <c r="E96" s="744"/>
      <c r="F96" s="744"/>
      <c r="G96" s="744"/>
      <c r="H96" s="744"/>
      <c r="I96" s="744"/>
      <c r="J96" s="744"/>
      <c r="K96" s="744"/>
      <c r="L96" s="744"/>
    </row>
    <row r="97" spans="1:12" ht="12.75">
      <c r="A97" s="744"/>
      <c r="B97" s="744"/>
      <c r="C97" s="744"/>
      <c r="D97" s="744"/>
      <c r="E97" s="744"/>
      <c r="F97" s="744"/>
      <c r="G97" s="744"/>
      <c r="H97" s="744"/>
      <c r="I97" s="744"/>
      <c r="J97" s="744"/>
      <c r="K97" s="744"/>
      <c r="L97" s="744"/>
    </row>
    <row r="98" spans="1:12" ht="12.75">
      <c r="A98" s="744"/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</row>
    <row r="99" spans="1:12" ht="12.75">
      <c r="A99" s="744"/>
      <c r="B99" s="744"/>
      <c r="C99" s="744"/>
      <c r="D99" s="744"/>
      <c r="E99" s="744"/>
      <c r="F99" s="744"/>
      <c r="G99" s="744"/>
      <c r="H99" s="744"/>
      <c r="I99" s="744"/>
      <c r="J99" s="744"/>
      <c r="K99" s="744"/>
      <c r="L99" s="744"/>
    </row>
  </sheetData>
  <sheetProtection/>
  <mergeCells count="1">
    <mergeCell ref="A1:L99"/>
  </mergeCells>
  <printOptions/>
  <pageMargins left="0.24" right="0.26" top="0.25" bottom="0.21" header="0.25" footer="0.2"/>
  <pageSetup horizontalDpi="600" verticalDpi="600" orientation="portrait" paperSize="9" r:id="rId15"/>
  <drawing r:id="rId14"/>
  <legacyDrawing r:id="rId13"/>
  <oleObjects>
    <oleObject progId="Paint.Picture" shapeId="1942557" r:id="rId1"/>
    <oleObject progId="Paint.Picture" shapeId="1942558" r:id="rId2"/>
    <oleObject progId="Paint.Picture" shapeId="1942559" r:id="rId3"/>
    <oleObject progId="Paint.Picture" shapeId="1942560" r:id="rId4"/>
    <oleObject progId="Paint.Picture" shapeId="1942561" r:id="rId5"/>
    <oleObject progId="Paint.Picture" shapeId="1942562" r:id="rId6"/>
    <oleObject progId="Paint.Picture" shapeId="1942563" r:id="rId7"/>
    <oleObject progId="Paint.Picture" shapeId="1942564" r:id="rId8"/>
    <oleObject progId="Paint.Picture" shapeId="1942565" r:id="rId9"/>
    <oleObject progId="Paint.Picture" shapeId="1942566" r:id="rId10"/>
    <oleObject progId="Paint.Picture" shapeId="1942567" r:id="rId11"/>
    <oleObject progId="Paint.Picture" shapeId="1942568" r:id="rId1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V84"/>
  <sheetViews>
    <sheetView zoomScaleSheetLayoutView="85" zoomScalePageLayoutView="0" workbookViewId="0" topLeftCell="A67">
      <selection activeCell="A4" sqref="A4:K4"/>
    </sheetView>
  </sheetViews>
  <sheetFormatPr defaultColWidth="9.140625" defaultRowHeight="12.75"/>
  <cols>
    <col min="1" max="1" width="19.140625" style="0" customWidth="1"/>
    <col min="2" max="2" width="8.7109375" style="0" customWidth="1"/>
    <col min="4" max="4" width="8.57421875" style="0" hidden="1" customWidth="1"/>
    <col min="5" max="5" width="18.140625" style="0" customWidth="1"/>
    <col min="6" max="6" width="10.57421875" style="0" customWidth="1"/>
    <col min="7" max="7" width="10.140625" style="0" customWidth="1"/>
    <col min="8" max="8" width="1.7109375" style="0" hidden="1" customWidth="1"/>
    <col min="9" max="9" width="17.7109375" style="0" customWidth="1"/>
    <col min="10" max="10" width="11.8515625" style="0" customWidth="1"/>
    <col min="11" max="11" width="10.8515625" style="0" customWidth="1"/>
    <col min="12" max="12" width="4.57421875" style="0" hidden="1" customWidth="1"/>
    <col min="13" max="13" width="15.421875" style="0" hidden="1" customWidth="1"/>
    <col min="14" max="15" width="0" style="0" hidden="1" customWidth="1"/>
    <col min="16" max="16" width="17.00390625" style="0" hidden="1" customWidth="1"/>
    <col min="17" max="18" width="0" style="0" hidden="1" customWidth="1"/>
    <col min="19" max="19" width="17.7109375" style="0" hidden="1" customWidth="1"/>
    <col min="20" max="20" width="9.140625" style="0" hidden="1" customWidth="1"/>
    <col min="21" max="25" width="0" style="0" hidden="1" customWidth="1"/>
  </cols>
  <sheetData>
    <row r="1" spans="1:11" ht="21" customHeight="1">
      <c r="A1" s="648" t="s">
        <v>689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15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1" ht="12.75" customHeight="1">
      <c r="A3" s="616" t="s">
        <v>517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" customHeight="1">
      <c r="A4" s="618" t="s">
        <v>694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</row>
    <row r="5" spans="1:11" ht="9.75" customHeight="1">
      <c r="A5" s="827" t="s">
        <v>60</v>
      </c>
      <c r="B5" s="824" t="s">
        <v>421</v>
      </c>
      <c r="C5" s="824" t="s">
        <v>299</v>
      </c>
      <c r="D5" s="567"/>
      <c r="E5" s="822" t="s">
        <v>60</v>
      </c>
      <c r="F5" s="824" t="s">
        <v>421</v>
      </c>
      <c r="G5" s="824" t="s">
        <v>299</v>
      </c>
      <c r="H5" s="567"/>
      <c r="I5" s="822" t="s">
        <v>60</v>
      </c>
      <c r="J5" s="824" t="s">
        <v>421</v>
      </c>
      <c r="K5" s="824" t="s">
        <v>299</v>
      </c>
    </row>
    <row r="6" spans="1:12" s="111" customFormat="1" ht="12.75" customHeight="1" thickBot="1">
      <c r="A6" s="823"/>
      <c r="B6" s="825"/>
      <c r="C6" s="825"/>
      <c r="D6" s="567"/>
      <c r="E6" s="823"/>
      <c r="F6" s="825"/>
      <c r="G6" s="825"/>
      <c r="H6" s="567"/>
      <c r="I6" s="823"/>
      <c r="J6" s="825"/>
      <c r="K6" s="825"/>
      <c r="L6" s="567"/>
    </row>
    <row r="7" spans="1:21" s="111" customFormat="1" ht="12" customHeight="1">
      <c r="A7" s="798" t="s">
        <v>422</v>
      </c>
      <c r="B7" s="442" t="s">
        <v>44</v>
      </c>
      <c r="C7" s="444">
        <f>O7*1.15</f>
        <v>155.14649999999997</v>
      </c>
      <c r="D7" s="435">
        <v>1127</v>
      </c>
      <c r="E7" s="816" t="s">
        <v>500</v>
      </c>
      <c r="F7" s="450" t="s">
        <v>303</v>
      </c>
      <c r="G7" s="451">
        <f>R7*1.15</f>
        <v>86.97368925</v>
      </c>
      <c r="H7" s="113">
        <v>2023</v>
      </c>
      <c r="I7" s="780" t="s">
        <v>576</v>
      </c>
      <c r="J7" s="450" t="s">
        <v>577</v>
      </c>
      <c r="K7" s="457">
        <f>U7*1.15*10</f>
        <v>948.2225812499998</v>
      </c>
      <c r="L7" s="826"/>
      <c r="M7" s="767" t="s">
        <v>422</v>
      </c>
      <c r="N7" s="112" t="s">
        <v>44</v>
      </c>
      <c r="O7" s="111">
        <v>134.91</v>
      </c>
      <c r="P7" s="767" t="s">
        <v>500</v>
      </c>
      <c r="Q7" s="410" t="s">
        <v>303</v>
      </c>
      <c r="R7" s="413">
        <v>75.62929500000001</v>
      </c>
      <c r="S7" s="760" t="s">
        <v>576</v>
      </c>
      <c r="T7" s="421" t="s">
        <v>577</v>
      </c>
      <c r="U7" s="425">
        <v>82.4541375</v>
      </c>
    </row>
    <row r="8" spans="1:21" s="82" customFormat="1" ht="12" customHeight="1">
      <c r="A8" s="799"/>
      <c r="B8" s="438" t="s">
        <v>302</v>
      </c>
      <c r="C8" s="445">
        <f aca="true" t="shared" si="0" ref="C8:C59">O8*1.15</f>
        <v>158.2745</v>
      </c>
      <c r="D8" s="152">
        <v>1110.4</v>
      </c>
      <c r="E8" s="817"/>
      <c r="F8" s="449" t="s">
        <v>165</v>
      </c>
      <c r="G8" s="452">
        <f aca="true" t="shared" si="1" ref="G8:G63">R8*1.15</f>
        <v>93.08535390000002</v>
      </c>
      <c r="H8" s="117">
        <v>1990.6</v>
      </c>
      <c r="I8" s="781"/>
      <c r="J8" s="449" t="s">
        <v>300</v>
      </c>
      <c r="K8" s="458">
        <f aca="true" t="shared" si="2" ref="K8:K71">U8*1.15*10</f>
        <v>1086.2519062499998</v>
      </c>
      <c r="L8" s="115" t="s">
        <v>301</v>
      </c>
      <c r="M8" s="755"/>
      <c r="N8" s="114" t="s">
        <v>302</v>
      </c>
      <c r="O8" s="82">
        <v>137.63</v>
      </c>
      <c r="P8" s="755"/>
      <c r="Q8" s="411" t="s">
        <v>165</v>
      </c>
      <c r="R8" s="414">
        <v>80.94378600000002</v>
      </c>
      <c r="S8" s="749"/>
      <c r="T8" s="419" t="s">
        <v>300</v>
      </c>
      <c r="U8" s="416">
        <v>94.45668749999999</v>
      </c>
    </row>
    <row r="9" spans="1:21" s="82" customFormat="1" ht="12" customHeight="1">
      <c r="A9" s="799"/>
      <c r="B9" s="438" t="s">
        <v>304</v>
      </c>
      <c r="C9" s="445">
        <f t="shared" si="0"/>
        <v>162.9665</v>
      </c>
      <c r="D9" s="436">
        <v>1210</v>
      </c>
      <c r="E9" s="817"/>
      <c r="F9" s="449" t="s">
        <v>0</v>
      </c>
      <c r="G9" s="452">
        <f t="shared" si="1"/>
        <v>99.66714660000002</v>
      </c>
      <c r="H9" s="117">
        <v>1820</v>
      </c>
      <c r="I9" s="781"/>
      <c r="J9" s="455" t="s">
        <v>578</v>
      </c>
      <c r="K9" s="458">
        <f t="shared" si="2"/>
        <v>1349.1880500000002</v>
      </c>
      <c r="L9" s="119" t="s">
        <v>301</v>
      </c>
      <c r="M9" s="755"/>
      <c r="N9" s="118" t="s">
        <v>304</v>
      </c>
      <c r="O9" s="82">
        <v>141.71</v>
      </c>
      <c r="P9" s="755"/>
      <c r="Q9" s="411" t="s">
        <v>0</v>
      </c>
      <c r="R9" s="414">
        <v>86.66708400000003</v>
      </c>
      <c r="S9" s="749"/>
      <c r="T9" s="424" t="s">
        <v>578</v>
      </c>
      <c r="U9" s="416">
        <v>117.32070000000002</v>
      </c>
    </row>
    <row r="10" spans="1:21" s="82" customFormat="1" ht="12" customHeight="1">
      <c r="A10" s="799"/>
      <c r="B10" s="438" t="s">
        <v>306</v>
      </c>
      <c r="C10" s="445">
        <f t="shared" si="0"/>
        <v>199.3065</v>
      </c>
      <c r="D10" s="436">
        <v>1208.35</v>
      </c>
      <c r="E10" s="817"/>
      <c r="F10" s="449" t="s">
        <v>1</v>
      </c>
      <c r="G10" s="452">
        <f t="shared" si="1"/>
        <v>113.30086005000004</v>
      </c>
      <c r="H10" s="117">
        <v>1820</v>
      </c>
      <c r="I10" s="781"/>
      <c r="J10" s="455" t="s">
        <v>305</v>
      </c>
      <c r="K10" s="458">
        <f t="shared" si="2"/>
        <v>1538.7353625000003</v>
      </c>
      <c r="L10" s="119" t="s">
        <v>301</v>
      </c>
      <c r="M10" s="755"/>
      <c r="N10" s="118" t="s">
        <v>306</v>
      </c>
      <c r="O10" s="82">
        <v>173.31</v>
      </c>
      <c r="P10" s="755"/>
      <c r="Q10" s="411" t="s">
        <v>1</v>
      </c>
      <c r="R10" s="414">
        <v>98.52248700000004</v>
      </c>
      <c r="S10" s="749"/>
      <c r="T10" s="424" t="s">
        <v>305</v>
      </c>
      <c r="U10" s="416">
        <v>133.80307500000004</v>
      </c>
    </row>
    <row r="11" spans="1:21" s="82" customFormat="1" ht="12" customHeight="1" thickBot="1">
      <c r="A11" s="799"/>
      <c r="B11" s="438" t="s">
        <v>307</v>
      </c>
      <c r="C11" s="445">
        <f t="shared" si="0"/>
        <v>217.4765</v>
      </c>
      <c r="D11" s="436">
        <v>1020</v>
      </c>
      <c r="E11" s="817"/>
      <c r="F11" s="449" t="s">
        <v>2</v>
      </c>
      <c r="G11" s="452">
        <f t="shared" si="1"/>
        <v>133.51636620000002</v>
      </c>
      <c r="H11" s="117">
        <v>1660</v>
      </c>
      <c r="I11" s="782"/>
      <c r="J11" s="459" t="s">
        <v>579</v>
      </c>
      <c r="K11" s="460">
        <f t="shared" si="2"/>
        <v>1736.54499375</v>
      </c>
      <c r="L11" s="119" t="s">
        <v>301</v>
      </c>
      <c r="M11" s="755"/>
      <c r="N11" s="118" t="s">
        <v>307</v>
      </c>
      <c r="O11" s="82">
        <v>189.11</v>
      </c>
      <c r="P11" s="755"/>
      <c r="Q11" s="411" t="s">
        <v>2</v>
      </c>
      <c r="R11" s="414">
        <v>116.10118800000002</v>
      </c>
      <c r="S11" s="750"/>
      <c r="T11" s="424" t="s">
        <v>579</v>
      </c>
      <c r="U11" s="416">
        <v>151.0039125</v>
      </c>
    </row>
    <row r="12" spans="1:21" s="82" customFormat="1" ht="12" customHeight="1" thickBot="1">
      <c r="A12" s="799"/>
      <c r="B12" s="438" t="s">
        <v>308</v>
      </c>
      <c r="C12" s="445">
        <f t="shared" si="0"/>
        <v>253.22999999999996</v>
      </c>
      <c r="D12" s="436">
        <v>1040</v>
      </c>
      <c r="E12" s="817"/>
      <c r="F12" s="449" t="s">
        <v>533</v>
      </c>
      <c r="G12" s="452">
        <f t="shared" si="1"/>
        <v>153.26174429999998</v>
      </c>
      <c r="H12" s="122">
        <v>1440</v>
      </c>
      <c r="I12" s="761" t="s">
        <v>580</v>
      </c>
      <c r="J12" s="470" t="s">
        <v>48</v>
      </c>
      <c r="K12" s="461">
        <f t="shared" si="2"/>
        <v>497.89451250000013</v>
      </c>
      <c r="L12" s="121" t="s">
        <v>301</v>
      </c>
      <c r="M12" s="755"/>
      <c r="N12" s="118" t="s">
        <v>308</v>
      </c>
      <c r="O12" s="82">
        <v>220.2</v>
      </c>
      <c r="P12" s="755"/>
      <c r="Q12" s="411" t="s">
        <v>533</v>
      </c>
      <c r="R12" s="414">
        <v>133.27108199999998</v>
      </c>
      <c r="S12" s="764" t="s">
        <v>580</v>
      </c>
      <c r="T12" s="426" t="s">
        <v>48</v>
      </c>
      <c r="U12" s="416">
        <f>'[2]Метизы'!F420</f>
        <v>43.295175000000015</v>
      </c>
    </row>
    <row r="13" spans="1:21" s="82" customFormat="1" ht="12" customHeight="1" thickBot="1">
      <c r="A13" s="799"/>
      <c r="B13" s="438" t="s">
        <v>10</v>
      </c>
      <c r="C13" s="445">
        <f t="shared" si="0"/>
        <v>267.306</v>
      </c>
      <c r="D13" s="436">
        <v>770</v>
      </c>
      <c r="E13" s="817"/>
      <c r="F13" s="449" t="s">
        <v>3</v>
      </c>
      <c r="G13" s="452">
        <f t="shared" si="1"/>
        <v>179.11878705000004</v>
      </c>
      <c r="H13" s="122">
        <v>1239</v>
      </c>
      <c r="I13" s="762"/>
      <c r="J13" s="440" t="s">
        <v>50</v>
      </c>
      <c r="K13" s="471">
        <f t="shared" si="2"/>
        <v>748.9337625000001</v>
      </c>
      <c r="L13" s="123" t="s">
        <v>301</v>
      </c>
      <c r="M13" s="755"/>
      <c r="N13" s="118" t="s">
        <v>10</v>
      </c>
      <c r="O13" s="82">
        <v>232.44</v>
      </c>
      <c r="P13" s="755"/>
      <c r="Q13" s="412" t="s">
        <v>3</v>
      </c>
      <c r="R13" s="415">
        <v>155.75546700000004</v>
      </c>
      <c r="S13" s="765"/>
      <c r="T13" s="419" t="s">
        <v>50</v>
      </c>
      <c r="U13" s="416">
        <f>'[2]Метизы'!F421</f>
        <v>65.12467500000001</v>
      </c>
    </row>
    <row r="14" spans="1:21" s="82" customFormat="1" ht="12" customHeight="1">
      <c r="A14" s="799"/>
      <c r="B14" s="438" t="s">
        <v>289</v>
      </c>
      <c r="C14" s="445">
        <f t="shared" si="0"/>
        <v>323.5755</v>
      </c>
      <c r="D14" s="436">
        <v>750</v>
      </c>
      <c r="E14" s="817"/>
      <c r="F14" s="449" t="s">
        <v>4</v>
      </c>
      <c r="G14" s="452">
        <f t="shared" si="1"/>
        <v>99.66714660000002</v>
      </c>
      <c r="H14" s="122">
        <v>1360</v>
      </c>
      <c r="I14" s="762"/>
      <c r="J14" s="440" t="s">
        <v>51</v>
      </c>
      <c r="K14" s="471">
        <f t="shared" si="2"/>
        <v>995.3241374999999</v>
      </c>
      <c r="L14" s="115" t="s">
        <v>301</v>
      </c>
      <c r="M14" s="755"/>
      <c r="N14" s="118" t="s">
        <v>289</v>
      </c>
      <c r="O14" s="82">
        <v>281.37</v>
      </c>
      <c r="P14" s="755"/>
      <c r="Q14" s="410" t="s">
        <v>4</v>
      </c>
      <c r="R14" s="413">
        <v>86.66708400000003</v>
      </c>
      <c r="S14" s="765"/>
      <c r="T14" s="419" t="s">
        <v>51</v>
      </c>
      <c r="U14" s="416">
        <f>'[2]Метизы'!F422</f>
        <v>86.549925</v>
      </c>
    </row>
    <row r="15" spans="1:21" s="82" customFormat="1" ht="12" customHeight="1">
      <c r="A15" s="799"/>
      <c r="B15" s="438" t="s">
        <v>290</v>
      </c>
      <c r="C15" s="445">
        <f t="shared" si="0"/>
        <v>330.027</v>
      </c>
      <c r="D15" s="436">
        <v>680</v>
      </c>
      <c r="E15" s="817"/>
      <c r="F15" s="449" t="s">
        <v>44</v>
      </c>
      <c r="G15" s="452">
        <f t="shared" si="1"/>
        <v>113.30086005000004</v>
      </c>
      <c r="H15" s="122">
        <v>1590</v>
      </c>
      <c r="I15" s="762"/>
      <c r="J15" s="440" t="s">
        <v>53</v>
      </c>
      <c r="K15" s="471">
        <f t="shared" si="2"/>
        <v>1286.3437125</v>
      </c>
      <c r="L15" s="119" t="s">
        <v>301</v>
      </c>
      <c r="M15" s="755"/>
      <c r="N15" s="118" t="s">
        <v>290</v>
      </c>
      <c r="O15" s="82">
        <v>286.98</v>
      </c>
      <c r="P15" s="755"/>
      <c r="Q15" s="411" t="s">
        <v>44</v>
      </c>
      <c r="R15" s="414">
        <v>98.52248700000004</v>
      </c>
      <c r="S15" s="765"/>
      <c r="T15" s="419" t="s">
        <v>53</v>
      </c>
      <c r="U15" s="416">
        <f>'[2]Метизы'!F423</f>
        <v>111.85597500000002</v>
      </c>
    </row>
    <row r="16" spans="1:21" s="82" customFormat="1" ht="12" customHeight="1">
      <c r="A16" s="799"/>
      <c r="B16" s="438" t="s">
        <v>291</v>
      </c>
      <c r="C16" s="445">
        <f t="shared" si="0"/>
        <v>495.9145</v>
      </c>
      <c r="D16" s="436">
        <v>686</v>
      </c>
      <c r="E16" s="817"/>
      <c r="F16" s="449" t="s">
        <v>5</v>
      </c>
      <c r="G16" s="452">
        <f t="shared" si="1"/>
        <v>126.46444545000001</v>
      </c>
      <c r="H16" s="122">
        <v>1770</v>
      </c>
      <c r="I16" s="762"/>
      <c r="J16" s="440" t="s">
        <v>56</v>
      </c>
      <c r="K16" s="471">
        <f t="shared" si="2"/>
        <v>1537.3829625000003</v>
      </c>
      <c r="L16" s="119" t="s">
        <v>301</v>
      </c>
      <c r="M16" s="755"/>
      <c r="N16" s="118" t="s">
        <v>291</v>
      </c>
      <c r="O16" s="82">
        <v>431.23</v>
      </c>
      <c r="P16" s="755"/>
      <c r="Q16" s="411" t="s">
        <v>5</v>
      </c>
      <c r="R16" s="414">
        <v>109.96908300000003</v>
      </c>
      <c r="S16" s="765"/>
      <c r="T16" s="419" t="s">
        <v>56</v>
      </c>
      <c r="U16" s="416">
        <f>'[2]Метизы'!F424</f>
        <v>133.68547500000003</v>
      </c>
    </row>
    <row r="17" spans="1:21" s="82" customFormat="1" ht="12" customHeight="1">
      <c r="A17" s="799"/>
      <c r="B17" s="438" t="s">
        <v>7</v>
      </c>
      <c r="C17" s="445">
        <f t="shared" si="0"/>
        <v>666.103</v>
      </c>
      <c r="D17" s="436">
        <v>765</v>
      </c>
      <c r="E17" s="817"/>
      <c r="F17" s="449" t="s">
        <v>304</v>
      </c>
      <c r="G17" s="452">
        <f t="shared" si="1"/>
        <v>139.62803085000004</v>
      </c>
      <c r="H17" s="122">
        <v>1940</v>
      </c>
      <c r="I17" s="762"/>
      <c r="J17" s="440" t="s">
        <v>581</v>
      </c>
      <c r="K17" s="471">
        <f t="shared" si="2"/>
        <v>2015.2873124999999</v>
      </c>
      <c r="L17" s="119" t="s">
        <v>301</v>
      </c>
      <c r="M17" s="755"/>
      <c r="N17" s="118" t="s">
        <v>7</v>
      </c>
      <c r="O17" s="82">
        <v>579.22</v>
      </c>
      <c r="P17" s="755"/>
      <c r="Q17" s="411" t="s">
        <v>304</v>
      </c>
      <c r="R17" s="414">
        <v>121.41567900000004</v>
      </c>
      <c r="S17" s="765"/>
      <c r="T17" s="419" t="s">
        <v>581</v>
      </c>
      <c r="U17" s="416">
        <f>'[2]Метизы'!F425</f>
        <v>175.242375</v>
      </c>
    </row>
    <row r="18" spans="1:21" s="82" customFormat="1" ht="12" customHeight="1" thickBot="1">
      <c r="A18" s="799"/>
      <c r="B18" s="438" t="s">
        <v>309</v>
      </c>
      <c r="C18" s="445">
        <f t="shared" si="0"/>
        <v>619.0219999999999</v>
      </c>
      <c r="D18" s="436">
        <v>660.4</v>
      </c>
      <c r="E18" s="817"/>
      <c r="F18" s="449" t="s">
        <v>6</v>
      </c>
      <c r="G18" s="452">
        <f t="shared" si="1"/>
        <v>165.95520165000002</v>
      </c>
      <c r="H18" s="122">
        <v>2183</v>
      </c>
      <c r="I18" s="762"/>
      <c r="J18" s="440" t="s">
        <v>55</v>
      </c>
      <c r="K18" s="471">
        <f t="shared" si="2"/>
        <v>2562.4599000000007</v>
      </c>
      <c r="L18" s="121" t="s">
        <v>301</v>
      </c>
      <c r="M18" s="755"/>
      <c r="N18" s="118" t="s">
        <v>309</v>
      </c>
      <c r="O18" s="82">
        <v>538.28</v>
      </c>
      <c r="P18" s="755"/>
      <c r="Q18" s="411" t="s">
        <v>6</v>
      </c>
      <c r="R18" s="414">
        <v>144.30887100000004</v>
      </c>
      <c r="S18" s="765"/>
      <c r="T18" s="419" t="s">
        <v>55</v>
      </c>
      <c r="U18" s="416">
        <f>'[2]Метизы'!F426</f>
        <v>222.82260000000005</v>
      </c>
    </row>
    <row r="19" spans="1:21" s="82" customFormat="1" ht="12" customHeight="1" thickBot="1">
      <c r="A19" s="799"/>
      <c r="B19" s="438" t="s">
        <v>292</v>
      </c>
      <c r="C19" s="445">
        <f t="shared" si="0"/>
        <v>1155.3015</v>
      </c>
      <c r="D19" s="436">
        <v>600</v>
      </c>
      <c r="E19" s="817"/>
      <c r="F19" s="449" t="s">
        <v>307</v>
      </c>
      <c r="G19" s="452">
        <f t="shared" si="1"/>
        <v>186.17070780000003</v>
      </c>
      <c r="H19" s="117">
        <v>2590</v>
      </c>
      <c r="I19" s="763"/>
      <c r="J19" s="472" t="s">
        <v>582</v>
      </c>
      <c r="K19" s="473">
        <f t="shared" si="2"/>
        <v>2759.5722</v>
      </c>
      <c r="L19" s="123" t="s">
        <v>301</v>
      </c>
      <c r="M19" s="755"/>
      <c r="N19" s="118" t="s">
        <v>292</v>
      </c>
      <c r="O19" s="82">
        <v>1004.61</v>
      </c>
      <c r="P19" s="755"/>
      <c r="Q19" s="411" t="s">
        <v>307</v>
      </c>
      <c r="R19" s="414">
        <v>161.88757200000003</v>
      </c>
      <c r="S19" s="766"/>
      <c r="T19" s="419" t="s">
        <v>582</v>
      </c>
      <c r="U19" s="416">
        <f>'[2]Метизы'!F427</f>
        <v>239.96280000000002</v>
      </c>
    </row>
    <row r="20" spans="1:21" s="82" customFormat="1" ht="12" customHeight="1">
      <c r="A20" s="799"/>
      <c r="B20" s="438" t="s">
        <v>9</v>
      </c>
      <c r="C20" s="445">
        <f t="shared" si="0"/>
        <v>1193.6195</v>
      </c>
      <c r="D20" s="436">
        <v>735</v>
      </c>
      <c r="E20" s="817"/>
      <c r="F20" s="449" t="s">
        <v>8</v>
      </c>
      <c r="G20" s="452">
        <f t="shared" si="1"/>
        <v>199.80442125000005</v>
      </c>
      <c r="H20" s="117">
        <v>3074</v>
      </c>
      <c r="I20" s="771" t="s">
        <v>583</v>
      </c>
      <c r="J20" s="450" t="s">
        <v>584</v>
      </c>
      <c r="K20" s="457">
        <f t="shared" si="2"/>
        <v>7581.8925</v>
      </c>
      <c r="L20" s="115" t="s">
        <v>301</v>
      </c>
      <c r="M20" s="755"/>
      <c r="N20" s="118" t="s">
        <v>9</v>
      </c>
      <c r="O20" s="82">
        <v>1037.93</v>
      </c>
      <c r="P20" s="755"/>
      <c r="Q20" s="411" t="s">
        <v>8</v>
      </c>
      <c r="R20" s="414">
        <v>173.74297500000006</v>
      </c>
      <c r="S20" s="771" t="s">
        <v>583</v>
      </c>
      <c r="T20" s="410" t="s">
        <v>584</v>
      </c>
      <c r="U20" s="416">
        <f>'[2]Метизы'!F273</f>
        <v>659.2950000000001</v>
      </c>
    </row>
    <row r="21" spans="1:21" s="82" customFormat="1" ht="12" customHeight="1" thickBot="1">
      <c r="A21" s="800"/>
      <c r="B21" s="443" t="s">
        <v>310</v>
      </c>
      <c r="C21" s="446">
        <f t="shared" si="0"/>
        <v>1389.2689999999998</v>
      </c>
      <c r="D21" s="447">
        <v>1160</v>
      </c>
      <c r="E21" s="817"/>
      <c r="F21" s="449" t="s">
        <v>10</v>
      </c>
      <c r="G21" s="452">
        <f t="shared" si="1"/>
        <v>226.60172010000008</v>
      </c>
      <c r="H21" s="126">
        <v>1593</v>
      </c>
      <c r="I21" s="772"/>
      <c r="J21" s="449" t="s">
        <v>585</v>
      </c>
      <c r="K21" s="458">
        <f t="shared" si="2"/>
        <v>21297.341625</v>
      </c>
      <c r="L21" s="119" t="s">
        <v>301</v>
      </c>
      <c r="M21" s="756"/>
      <c r="N21" s="118" t="s">
        <v>310</v>
      </c>
      <c r="O21" s="82">
        <v>1208.06</v>
      </c>
      <c r="P21" s="755"/>
      <c r="Q21" s="411" t="s">
        <v>10</v>
      </c>
      <c r="R21" s="414">
        <v>197.04497400000008</v>
      </c>
      <c r="S21" s="772"/>
      <c r="T21" s="411" t="s">
        <v>585</v>
      </c>
      <c r="U21" s="416">
        <f>'[2]Метизы'!F274</f>
        <v>1851.9427500000002</v>
      </c>
    </row>
    <row r="22" spans="1:21" s="82" customFormat="1" ht="12" customHeight="1" thickBot="1">
      <c r="A22" s="798" t="s">
        <v>311</v>
      </c>
      <c r="B22" s="442" t="s">
        <v>44</v>
      </c>
      <c r="C22" s="474">
        <f>O22*1.15</f>
        <v>155.14649999999997</v>
      </c>
      <c r="D22" s="448">
        <v>1127.49</v>
      </c>
      <c r="E22" s="817"/>
      <c r="F22" s="449" t="s">
        <v>45</v>
      </c>
      <c r="G22" s="452">
        <f t="shared" si="1"/>
        <v>253.39901894999997</v>
      </c>
      <c r="H22" s="128">
        <v>790</v>
      </c>
      <c r="I22" s="773"/>
      <c r="J22" s="453" t="s">
        <v>586</v>
      </c>
      <c r="K22" s="460">
        <f t="shared" si="2"/>
        <v>32781.964687499996</v>
      </c>
      <c r="L22" s="119" t="s">
        <v>301</v>
      </c>
      <c r="M22" s="754" t="s">
        <v>311</v>
      </c>
      <c r="N22" s="112" t="s">
        <v>44</v>
      </c>
      <c r="O22" s="111">
        <v>134.91</v>
      </c>
      <c r="P22" s="755"/>
      <c r="Q22" s="412" t="s">
        <v>45</v>
      </c>
      <c r="R22" s="415">
        <v>220.346973</v>
      </c>
      <c r="S22" s="773"/>
      <c r="T22" s="412" t="s">
        <v>586</v>
      </c>
      <c r="U22" s="416">
        <f>'[2]Метизы'!F275</f>
        <v>2850.605625</v>
      </c>
    </row>
    <row r="23" spans="1:21" s="82" customFormat="1" ht="12" customHeight="1">
      <c r="A23" s="799"/>
      <c r="B23" s="438" t="s">
        <v>302</v>
      </c>
      <c r="C23" s="475">
        <f t="shared" si="0"/>
        <v>158.2745</v>
      </c>
      <c r="D23" s="436">
        <v>1110.4</v>
      </c>
      <c r="E23" s="817"/>
      <c r="F23" s="449" t="s">
        <v>534</v>
      </c>
      <c r="G23" s="452">
        <f t="shared" si="1"/>
        <v>126.46444545000001</v>
      </c>
      <c r="H23" s="117">
        <v>902</v>
      </c>
      <c r="I23" s="771" t="s">
        <v>587</v>
      </c>
      <c r="J23" s="450" t="s">
        <v>511</v>
      </c>
      <c r="K23" s="457">
        <f t="shared" si="2"/>
        <v>5579.49525</v>
      </c>
      <c r="L23" s="119" t="s">
        <v>301</v>
      </c>
      <c r="M23" s="755"/>
      <c r="N23" s="114" t="s">
        <v>302</v>
      </c>
      <c r="O23" s="82">
        <v>137.63</v>
      </c>
      <c r="P23" s="755"/>
      <c r="Q23" s="410" t="s">
        <v>534</v>
      </c>
      <c r="R23" s="413">
        <v>109.96908300000003</v>
      </c>
      <c r="S23" s="771" t="s">
        <v>587</v>
      </c>
      <c r="T23" s="410" t="s">
        <v>511</v>
      </c>
      <c r="U23" s="416">
        <f>'[2]Метизы'!F270</f>
        <v>485.1735</v>
      </c>
    </row>
    <row r="24" spans="1:21" s="82" customFormat="1" ht="12" customHeight="1" thickBot="1">
      <c r="A24" s="799"/>
      <c r="B24" s="438" t="s">
        <v>304</v>
      </c>
      <c r="C24" s="475">
        <f t="shared" si="0"/>
        <v>162.9665</v>
      </c>
      <c r="D24" s="436">
        <v>1210</v>
      </c>
      <c r="E24" s="817"/>
      <c r="F24" s="449" t="s">
        <v>535</v>
      </c>
      <c r="G24" s="452">
        <f t="shared" si="1"/>
        <v>133.51636620000002</v>
      </c>
      <c r="H24" s="117">
        <v>1019</v>
      </c>
      <c r="I24" s="772"/>
      <c r="J24" s="449" t="s">
        <v>588</v>
      </c>
      <c r="K24" s="458">
        <f t="shared" si="2"/>
        <v>11713.051875</v>
      </c>
      <c r="L24" s="121" t="s">
        <v>301</v>
      </c>
      <c r="M24" s="755"/>
      <c r="N24" s="118" t="s">
        <v>304</v>
      </c>
      <c r="O24" s="82">
        <v>141.71</v>
      </c>
      <c r="P24" s="755"/>
      <c r="Q24" s="411" t="s">
        <v>535</v>
      </c>
      <c r="R24" s="414">
        <v>116.10118800000002</v>
      </c>
      <c r="S24" s="772"/>
      <c r="T24" s="411" t="s">
        <v>588</v>
      </c>
      <c r="U24" s="416">
        <f>'[2]Метизы'!F271</f>
        <v>1018.52625</v>
      </c>
    </row>
    <row r="25" spans="1:21" s="82" customFormat="1" ht="12" customHeight="1" thickBot="1">
      <c r="A25" s="799"/>
      <c r="B25" s="438" t="s">
        <v>306</v>
      </c>
      <c r="C25" s="475">
        <f t="shared" si="0"/>
        <v>199.3065</v>
      </c>
      <c r="D25" s="436">
        <v>1020</v>
      </c>
      <c r="E25" s="817"/>
      <c r="F25" s="449" t="s">
        <v>536</v>
      </c>
      <c r="G25" s="452">
        <f t="shared" si="1"/>
        <v>153.26174429999998</v>
      </c>
      <c r="H25" s="117">
        <v>1118</v>
      </c>
      <c r="I25" s="773"/>
      <c r="J25" s="453" t="s">
        <v>589</v>
      </c>
      <c r="K25" s="460">
        <f t="shared" si="2"/>
        <v>15985.1566875</v>
      </c>
      <c r="L25" s="123" t="s">
        <v>301</v>
      </c>
      <c r="M25" s="755"/>
      <c r="N25" s="118" t="s">
        <v>306</v>
      </c>
      <c r="O25" s="82">
        <v>173.31</v>
      </c>
      <c r="P25" s="755"/>
      <c r="Q25" s="411" t="s">
        <v>536</v>
      </c>
      <c r="R25" s="414">
        <v>133.27108199999998</v>
      </c>
      <c r="S25" s="772"/>
      <c r="T25" s="412" t="s">
        <v>589</v>
      </c>
      <c r="U25" s="416">
        <f>'[2]Метизы'!F272</f>
        <v>1390.013625</v>
      </c>
    </row>
    <row r="26" spans="1:21" s="82" customFormat="1" ht="12" customHeight="1">
      <c r="A26" s="799"/>
      <c r="B26" s="438" t="s">
        <v>307</v>
      </c>
      <c r="C26" s="475">
        <f t="shared" si="0"/>
        <v>217.4765</v>
      </c>
      <c r="D26" s="436">
        <v>1040</v>
      </c>
      <c r="E26" s="817"/>
      <c r="F26" s="449" t="s">
        <v>537</v>
      </c>
      <c r="G26" s="452">
        <f t="shared" si="1"/>
        <v>173.47725045</v>
      </c>
      <c r="H26" s="117">
        <v>1335</v>
      </c>
      <c r="I26" s="771" t="s">
        <v>590</v>
      </c>
      <c r="J26" s="450" t="s">
        <v>523</v>
      </c>
      <c r="K26" s="457">
        <f t="shared" si="2"/>
        <v>2897.7993135</v>
      </c>
      <c r="L26" s="115" t="s">
        <v>301</v>
      </c>
      <c r="M26" s="755"/>
      <c r="N26" s="118" t="s">
        <v>307</v>
      </c>
      <c r="O26" s="82">
        <v>189.11</v>
      </c>
      <c r="P26" s="755"/>
      <c r="Q26" s="411" t="s">
        <v>537</v>
      </c>
      <c r="R26" s="414">
        <v>150.84978300000003</v>
      </c>
      <c r="S26" s="774" t="s">
        <v>590</v>
      </c>
      <c r="T26" s="427" t="s">
        <v>523</v>
      </c>
      <c r="U26" s="416">
        <f>'[2]Метизы'!F501</f>
        <v>251.98254900000003</v>
      </c>
    </row>
    <row r="27" spans="1:21" s="82" customFormat="1" ht="12" customHeight="1">
      <c r="A27" s="799"/>
      <c r="B27" s="438" t="s">
        <v>308</v>
      </c>
      <c r="C27" s="475">
        <f t="shared" si="0"/>
        <v>253.22999999999996</v>
      </c>
      <c r="D27" s="436">
        <v>840</v>
      </c>
      <c r="E27" s="817"/>
      <c r="F27" s="449" t="s">
        <v>538</v>
      </c>
      <c r="G27" s="452">
        <f t="shared" si="1"/>
        <v>193.22262855000002</v>
      </c>
      <c r="H27" s="117">
        <v>1574</v>
      </c>
      <c r="I27" s="772"/>
      <c r="J27" s="449" t="s">
        <v>591</v>
      </c>
      <c r="K27" s="458">
        <f t="shared" si="2"/>
        <v>2611.8225000000007</v>
      </c>
      <c r="L27" s="119" t="s">
        <v>301</v>
      </c>
      <c r="M27" s="755"/>
      <c r="N27" s="118" t="s">
        <v>308</v>
      </c>
      <c r="O27" s="82">
        <v>220.2</v>
      </c>
      <c r="P27" s="755"/>
      <c r="Q27" s="411" t="s">
        <v>538</v>
      </c>
      <c r="R27" s="414">
        <v>168.01967700000003</v>
      </c>
      <c r="S27" s="775"/>
      <c r="T27" s="428" t="s">
        <v>591</v>
      </c>
      <c r="U27" s="416">
        <f>'[2]Метизы'!F502</f>
        <v>227.11500000000007</v>
      </c>
    </row>
    <row r="28" spans="1:21" s="82" customFormat="1" ht="12" customHeight="1">
      <c r="A28" s="799"/>
      <c r="B28" s="438" t="s">
        <v>10</v>
      </c>
      <c r="C28" s="475">
        <f t="shared" si="0"/>
        <v>267.306</v>
      </c>
      <c r="D28" s="436">
        <v>770</v>
      </c>
      <c r="E28" s="817"/>
      <c r="F28" s="449" t="s">
        <v>539</v>
      </c>
      <c r="G28" s="452">
        <f t="shared" si="1"/>
        <v>220.0199274</v>
      </c>
      <c r="H28" s="117">
        <v>798</v>
      </c>
      <c r="I28" s="772"/>
      <c r="J28" s="449" t="s">
        <v>525</v>
      </c>
      <c r="K28" s="458">
        <f t="shared" si="2"/>
        <v>3134.187000000001</v>
      </c>
      <c r="L28" s="119" t="s">
        <v>301</v>
      </c>
      <c r="M28" s="755"/>
      <c r="N28" s="118" t="s">
        <v>10</v>
      </c>
      <c r="O28" s="82">
        <v>232.44</v>
      </c>
      <c r="P28" s="755"/>
      <c r="Q28" s="411" t="s">
        <v>539</v>
      </c>
      <c r="R28" s="414">
        <v>191.32167600000002</v>
      </c>
      <c r="S28" s="775"/>
      <c r="T28" s="428" t="s">
        <v>525</v>
      </c>
      <c r="U28" s="416">
        <f>'[2]Метизы'!F503</f>
        <v>272.53800000000007</v>
      </c>
    </row>
    <row r="29" spans="1:21" s="82" customFormat="1" ht="12" customHeight="1">
      <c r="A29" s="799"/>
      <c r="B29" s="438" t="s">
        <v>289</v>
      </c>
      <c r="C29" s="475">
        <f t="shared" si="0"/>
        <v>323.5755</v>
      </c>
      <c r="D29" s="436">
        <v>750</v>
      </c>
      <c r="E29" s="817"/>
      <c r="F29" s="449" t="s">
        <v>540</v>
      </c>
      <c r="G29" s="452">
        <f t="shared" si="1"/>
        <v>246.34709820000003</v>
      </c>
      <c r="H29" s="117">
        <v>907</v>
      </c>
      <c r="I29" s="772"/>
      <c r="J29" s="449" t="s">
        <v>592</v>
      </c>
      <c r="K29" s="458">
        <f t="shared" si="2"/>
        <v>3952.55805</v>
      </c>
      <c r="L29" s="119" t="s">
        <v>301</v>
      </c>
      <c r="M29" s="755"/>
      <c r="N29" s="118" t="s">
        <v>289</v>
      </c>
      <c r="O29" s="82">
        <v>281.37</v>
      </c>
      <c r="P29" s="755"/>
      <c r="Q29" s="411" t="s">
        <v>540</v>
      </c>
      <c r="R29" s="414">
        <v>214.21486800000005</v>
      </c>
      <c r="S29" s="775"/>
      <c r="T29" s="428" t="s">
        <v>592</v>
      </c>
      <c r="U29" s="416">
        <f>'[2]Метизы'!F504</f>
        <v>343.70070000000004</v>
      </c>
    </row>
    <row r="30" spans="1:21" s="82" customFormat="1" ht="12" customHeight="1" thickBot="1">
      <c r="A30" s="799"/>
      <c r="B30" s="438" t="s">
        <v>290</v>
      </c>
      <c r="C30" s="475">
        <f t="shared" si="0"/>
        <v>330.027</v>
      </c>
      <c r="D30" s="436">
        <v>680</v>
      </c>
      <c r="E30" s="817"/>
      <c r="F30" s="449" t="s">
        <v>541</v>
      </c>
      <c r="G30" s="452">
        <f t="shared" si="1"/>
        <v>247.28735430000003</v>
      </c>
      <c r="H30" s="117">
        <v>1019</v>
      </c>
      <c r="I30" s="773"/>
      <c r="J30" s="453" t="s">
        <v>593</v>
      </c>
      <c r="K30" s="460">
        <f t="shared" si="2"/>
        <v>6842.97495</v>
      </c>
      <c r="L30" s="121" t="s">
        <v>301</v>
      </c>
      <c r="M30" s="755"/>
      <c r="N30" s="118" t="s">
        <v>290</v>
      </c>
      <c r="O30" s="82">
        <v>286.98</v>
      </c>
      <c r="P30" s="755"/>
      <c r="Q30" s="411" t="s">
        <v>541</v>
      </c>
      <c r="R30" s="414">
        <v>215.03248200000004</v>
      </c>
      <c r="S30" s="776"/>
      <c r="T30" s="429" t="s">
        <v>593</v>
      </c>
      <c r="U30" s="416">
        <f>'[2]Метизы'!F505</f>
        <v>595.0413000000001</v>
      </c>
    </row>
    <row r="31" spans="1:21" s="82" customFormat="1" ht="12" customHeight="1" thickBot="1">
      <c r="A31" s="799"/>
      <c r="B31" s="438" t="s">
        <v>291</v>
      </c>
      <c r="C31" s="475">
        <f t="shared" si="0"/>
        <v>495.9145</v>
      </c>
      <c r="D31" s="436">
        <v>686</v>
      </c>
      <c r="E31" s="817"/>
      <c r="F31" s="449" t="s">
        <v>542</v>
      </c>
      <c r="G31" s="452">
        <f t="shared" si="1"/>
        <v>306.0533605500001</v>
      </c>
      <c r="H31" s="117">
        <v>1118</v>
      </c>
      <c r="I31" s="777" t="s">
        <v>594</v>
      </c>
      <c r="J31" s="450" t="s">
        <v>603</v>
      </c>
      <c r="K31" s="457">
        <f t="shared" si="2"/>
        <v>6170.43065625</v>
      </c>
      <c r="L31" s="123" t="s">
        <v>301</v>
      </c>
      <c r="M31" s="755"/>
      <c r="N31" s="118" t="s">
        <v>291</v>
      </c>
      <c r="O31" s="82">
        <v>431.23</v>
      </c>
      <c r="P31" s="755"/>
      <c r="Q31" s="411" t="s">
        <v>542</v>
      </c>
      <c r="R31" s="414">
        <v>266.1333570000001</v>
      </c>
      <c r="S31" s="745" t="s">
        <v>594</v>
      </c>
      <c r="T31" s="410" t="s">
        <v>603</v>
      </c>
      <c r="U31" s="416">
        <v>536.5591875</v>
      </c>
    </row>
    <row r="32" spans="1:21" s="82" customFormat="1" ht="12" customHeight="1">
      <c r="A32" s="799"/>
      <c r="B32" s="438" t="s">
        <v>7</v>
      </c>
      <c r="C32" s="475">
        <f t="shared" si="0"/>
        <v>666.103</v>
      </c>
      <c r="D32" s="436">
        <v>725</v>
      </c>
      <c r="E32" s="817"/>
      <c r="F32" s="449" t="s">
        <v>543</v>
      </c>
      <c r="G32" s="452">
        <f t="shared" si="1"/>
        <v>366.22975095000004</v>
      </c>
      <c r="H32" s="117">
        <v>1355</v>
      </c>
      <c r="I32" s="778"/>
      <c r="J32" s="449" t="s">
        <v>604</v>
      </c>
      <c r="K32" s="458">
        <f t="shared" si="2"/>
        <v>9872.68905</v>
      </c>
      <c r="L32" s="123" t="s">
        <v>301</v>
      </c>
      <c r="M32" s="755"/>
      <c r="N32" s="118" t="s">
        <v>7</v>
      </c>
      <c r="O32" s="82">
        <v>579.22</v>
      </c>
      <c r="P32" s="755"/>
      <c r="Q32" s="411" t="s">
        <v>543</v>
      </c>
      <c r="R32" s="414">
        <v>318.46065300000004</v>
      </c>
      <c r="S32" s="746"/>
      <c r="T32" s="411" t="s">
        <v>604</v>
      </c>
      <c r="U32" s="416">
        <v>858.4947000000001</v>
      </c>
    </row>
    <row r="33" spans="1:21" s="82" customFormat="1" ht="12.75" customHeight="1" thickBot="1">
      <c r="A33" s="799"/>
      <c r="B33" s="438" t="s">
        <v>309</v>
      </c>
      <c r="C33" s="475">
        <f t="shared" si="0"/>
        <v>619.0219999999999</v>
      </c>
      <c r="D33" s="436">
        <v>640</v>
      </c>
      <c r="E33" s="817"/>
      <c r="F33" s="449" t="s">
        <v>544</v>
      </c>
      <c r="G33" s="452">
        <f t="shared" si="1"/>
        <v>425.9360133000001</v>
      </c>
      <c r="H33" s="117">
        <v>1570</v>
      </c>
      <c r="I33" s="779"/>
      <c r="J33" s="453" t="s">
        <v>605</v>
      </c>
      <c r="K33" s="460">
        <f t="shared" si="2"/>
        <v>16651.674348750006</v>
      </c>
      <c r="L33" s="115" t="s">
        <v>301</v>
      </c>
      <c r="M33" s="755"/>
      <c r="N33" s="118" t="s">
        <v>309</v>
      </c>
      <c r="O33" s="82">
        <v>538.28</v>
      </c>
      <c r="P33" s="755"/>
      <c r="Q33" s="412" t="s">
        <v>544</v>
      </c>
      <c r="R33" s="415">
        <v>370.3791420000001</v>
      </c>
      <c r="S33" s="747"/>
      <c r="T33" s="412" t="s">
        <v>605</v>
      </c>
      <c r="U33" s="416">
        <v>1447.9716825000005</v>
      </c>
    </row>
    <row r="34" spans="1:21" s="82" customFormat="1" ht="12" customHeight="1">
      <c r="A34" s="799"/>
      <c r="B34" s="438" t="s">
        <v>292</v>
      </c>
      <c r="C34" s="475">
        <f t="shared" si="0"/>
        <v>1155.3015</v>
      </c>
      <c r="D34" s="436">
        <v>660</v>
      </c>
      <c r="E34" s="817"/>
      <c r="F34" s="449" t="s">
        <v>545</v>
      </c>
      <c r="G34" s="452">
        <f t="shared" si="1"/>
        <v>176.76814679999998</v>
      </c>
      <c r="H34" s="117">
        <v>1890</v>
      </c>
      <c r="I34" s="780" t="s">
        <v>595</v>
      </c>
      <c r="J34" s="450" t="s">
        <v>603</v>
      </c>
      <c r="K34" s="457">
        <f t="shared" si="2"/>
        <v>6787.691373750002</v>
      </c>
      <c r="L34" s="119" t="s">
        <v>301</v>
      </c>
      <c r="M34" s="755"/>
      <c r="N34" s="118" t="s">
        <v>292</v>
      </c>
      <c r="O34" s="82">
        <v>1004.61</v>
      </c>
      <c r="P34" s="755"/>
      <c r="Q34" s="410" t="s">
        <v>545</v>
      </c>
      <c r="R34" s="413">
        <v>153.711432</v>
      </c>
      <c r="S34" s="748" t="s">
        <v>595</v>
      </c>
      <c r="T34" s="410" t="s">
        <v>603</v>
      </c>
      <c r="U34" s="416">
        <v>590.2340325000001</v>
      </c>
    </row>
    <row r="35" spans="1:21" s="82" customFormat="1" ht="12" customHeight="1" thickBot="1">
      <c r="A35" s="800"/>
      <c r="B35" s="443" t="s">
        <v>9</v>
      </c>
      <c r="C35" s="476">
        <f t="shared" si="0"/>
        <v>1193.6195</v>
      </c>
      <c r="D35" s="447">
        <v>1300</v>
      </c>
      <c r="E35" s="817"/>
      <c r="F35" s="449" t="s">
        <v>546</v>
      </c>
      <c r="G35" s="452">
        <f t="shared" si="1"/>
        <v>182.4096834</v>
      </c>
      <c r="H35" s="117">
        <v>2160</v>
      </c>
      <c r="I35" s="781"/>
      <c r="J35" s="449" t="s">
        <v>604</v>
      </c>
      <c r="K35" s="458">
        <f t="shared" si="2"/>
        <v>10798.58012625</v>
      </c>
      <c r="L35" s="119" t="s">
        <v>301</v>
      </c>
      <c r="M35" s="756"/>
      <c r="N35" s="120" t="s">
        <v>9</v>
      </c>
      <c r="O35" s="82">
        <v>1037.93</v>
      </c>
      <c r="P35" s="755"/>
      <c r="Q35" s="411" t="s">
        <v>546</v>
      </c>
      <c r="R35" s="414">
        <v>158.617116</v>
      </c>
      <c r="S35" s="749"/>
      <c r="T35" s="411" t="s">
        <v>604</v>
      </c>
      <c r="U35" s="416">
        <v>939.0069675000001</v>
      </c>
    </row>
    <row r="36" spans="1:21" s="82" customFormat="1" ht="13.5" customHeight="1" thickBot="1">
      <c r="A36" s="813" t="s">
        <v>501</v>
      </c>
      <c r="B36" s="442" t="s">
        <v>46</v>
      </c>
      <c r="C36" s="131">
        <f t="shared" si="0"/>
        <v>273.88399999999996</v>
      </c>
      <c r="D36" s="435">
        <v>1600</v>
      </c>
      <c r="E36" s="817"/>
      <c r="F36" s="449" t="s">
        <v>547</v>
      </c>
      <c r="G36" s="452">
        <f t="shared" si="1"/>
        <v>219.54979935000003</v>
      </c>
      <c r="H36" s="117">
        <v>2260</v>
      </c>
      <c r="I36" s="782"/>
      <c r="J36" s="453" t="s">
        <v>605</v>
      </c>
      <c r="K36" s="460">
        <f t="shared" si="2"/>
        <v>17668.54390875</v>
      </c>
      <c r="L36" s="119" t="s">
        <v>301</v>
      </c>
      <c r="M36" s="810" t="s">
        <v>501</v>
      </c>
      <c r="N36" s="112" t="s">
        <v>46</v>
      </c>
      <c r="O36" s="82">
        <v>238.16</v>
      </c>
      <c r="P36" s="755"/>
      <c r="Q36" s="411" t="s">
        <v>547</v>
      </c>
      <c r="R36" s="414">
        <v>190.91286900000003</v>
      </c>
      <c r="S36" s="750"/>
      <c r="T36" s="412" t="s">
        <v>605</v>
      </c>
      <c r="U36" s="416">
        <v>1536.3951225</v>
      </c>
    </row>
    <row r="37" spans="1:21" s="82" customFormat="1" ht="12" customHeight="1" thickBot="1">
      <c r="A37" s="814"/>
      <c r="B37" s="438" t="s">
        <v>49</v>
      </c>
      <c r="C37" s="133">
        <f t="shared" si="0"/>
        <v>311.006</v>
      </c>
      <c r="D37" s="436">
        <v>1700</v>
      </c>
      <c r="E37" s="818"/>
      <c r="F37" s="453" t="s">
        <v>548</v>
      </c>
      <c r="G37" s="454">
        <f t="shared" si="1"/>
        <v>246.34709820000003</v>
      </c>
      <c r="H37" s="128">
        <v>1120</v>
      </c>
      <c r="I37" s="783" t="s">
        <v>596</v>
      </c>
      <c r="J37" s="450" t="s">
        <v>597</v>
      </c>
      <c r="K37" s="457">
        <f t="shared" si="2"/>
        <v>2828.8046769230773</v>
      </c>
      <c r="L37" s="121" t="s">
        <v>301</v>
      </c>
      <c r="M37" s="811"/>
      <c r="N37" s="118" t="s">
        <v>49</v>
      </c>
      <c r="O37" s="82">
        <v>270.44</v>
      </c>
      <c r="P37" s="756"/>
      <c r="Q37" s="411" t="s">
        <v>548</v>
      </c>
      <c r="R37" s="414">
        <v>214.21486800000005</v>
      </c>
      <c r="S37" s="751" t="s">
        <v>596</v>
      </c>
      <c r="T37" s="430" t="s">
        <v>597</v>
      </c>
      <c r="U37" s="416">
        <v>245.98301538461544</v>
      </c>
    </row>
    <row r="38" spans="1:21" s="82" customFormat="1" ht="12" customHeight="1" thickBot="1">
      <c r="A38" s="814"/>
      <c r="B38" s="438" t="s">
        <v>293</v>
      </c>
      <c r="C38" s="133">
        <f t="shared" si="0"/>
        <v>341.92949999999996</v>
      </c>
      <c r="D38" s="129">
        <v>1800</v>
      </c>
      <c r="E38" s="768" t="str">
        <f>'[1]Лист2'!$A$268</f>
        <v>"ГЛУХАРЬ" (шуруп острый, головка шестигранная, цинк).</v>
      </c>
      <c r="F38" s="450" t="s">
        <v>549</v>
      </c>
      <c r="G38" s="451">
        <f t="shared" si="1"/>
        <v>556.9774874999999</v>
      </c>
      <c r="H38" s="134">
        <v>1106</v>
      </c>
      <c r="I38" s="784"/>
      <c r="J38" s="449" t="s">
        <v>598</v>
      </c>
      <c r="K38" s="458">
        <f t="shared" si="2"/>
        <v>3908.893735384616</v>
      </c>
      <c r="L38" s="123" t="s">
        <v>301</v>
      </c>
      <c r="M38" s="811"/>
      <c r="N38" s="118" t="s">
        <v>293</v>
      </c>
      <c r="O38" s="82">
        <v>297.33</v>
      </c>
      <c r="P38" s="792" t="str">
        <f>'[1]Лист2'!$A$268</f>
        <v>"ГЛУХАРЬ" (шуруп острый, головка шестигранная, цинк).</v>
      </c>
      <c r="Q38" s="410" t="s">
        <v>549</v>
      </c>
      <c r="R38" s="413">
        <v>484.32825</v>
      </c>
      <c r="S38" s="752"/>
      <c r="T38" s="431" t="s">
        <v>598</v>
      </c>
      <c r="U38" s="416">
        <v>339.90380307692317</v>
      </c>
    </row>
    <row r="39" spans="1:22" s="82" customFormat="1" ht="12" customHeight="1">
      <c r="A39" s="814"/>
      <c r="B39" s="438" t="s">
        <v>52</v>
      </c>
      <c r="C39" s="133">
        <f t="shared" si="0"/>
        <v>407.169</v>
      </c>
      <c r="D39" s="129">
        <v>1900</v>
      </c>
      <c r="E39" s="769"/>
      <c r="F39" s="449" t="s">
        <v>112</v>
      </c>
      <c r="G39" s="452">
        <f t="shared" si="1"/>
        <v>585.48354375</v>
      </c>
      <c r="H39" s="135">
        <v>2829</v>
      </c>
      <c r="I39" s="784"/>
      <c r="J39" s="449" t="s">
        <v>599</v>
      </c>
      <c r="K39" s="458">
        <f t="shared" si="2"/>
        <v>5280.435396923077</v>
      </c>
      <c r="L39" s="123" t="s">
        <v>301</v>
      </c>
      <c r="M39" s="811"/>
      <c r="N39" s="118" t="s">
        <v>52</v>
      </c>
      <c r="O39" s="82">
        <v>354.06</v>
      </c>
      <c r="P39" s="793"/>
      <c r="Q39" s="411" t="s">
        <v>112</v>
      </c>
      <c r="R39" s="414">
        <v>509.116125</v>
      </c>
      <c r="S39" s="752"/>
      <c r="T39" s="411" t="s">
        <v>599</v>
      </c>
      <c r="U39" s="416">
        <v>459.1682953846155</v>
      </c>
      <c r="V39" s="413"/>
    </row>
    <row r="40" spans="1:22" s="82" customFormat="1" ht="12" customHeight="1">
      <c r="A40" s="814"/>
      <c r="B40" s="438" t="s">
        <v>54</v>
      </c>
      <c r="C40" s="133">
        <f t="shared" si="0"/>
        <v>464.53099999999995</v>
      </c>
      <c r="D40" s="129">
        <v>1760</v>
      </c>
      <c r="E40" s="769"/>
      <c r="F40" s="449" t="s">
        <v>550</v>
      </c>
      <c r="G40" s="452">
        <f t="shared" si="1"/>
        <v>678.4821750000001</v>
      </c>
      <c r="H40" s="135">
        <v>3138</v>
      </c>
      <c r="I40" s="784"/>
      <c r="J40" s="449" t="s">
        <v>600</v>
      </c>
      <c r="K40" s="458">
        <f t="shared" si="2"/>
        <v>10698.02496</v>
      </c>
      <c r="L40" s="115" t="s">
        <v>301</v>
      </c>
      <c r="M40" s="811"/>
      <c r="N40" s="118" t="s">
        <v>54</v>
      </c>
      <c r="O40" s="82">
        <v>403.94</v>
      </c>
      <c r="P40" s="793"/>
      <c r="Q40" s="411" t="s">
        <v>550</v>
      </c>
      <c r="R40" s="414">
        <v>589.9845000000001</v>
      </c>
      <c r="S40" s="752"/>
      <c r="T40" s="411" t="s">
        <v>600</v>
      </c>
      <c r="U40" s="416">
        <v>930.26304</v>
      </c>
      <c r="V40" s="414"/>
    </row>
    <row r="41" spans="1:22" s="82" customFormat="1" ht="12" customHeight="1" thickBot="1">
      <c r="A41" s="814"/>
      <c r="B41" s="438" t="s">
        <v>294</v>
      </c>
      <c r="C41" s="133">
        <f t="shared" si="0"/>
        <v>612.5015</v>
      </c>
      <c r="D41" s="129">
        <v>1500</v>
      </c>
      <c r="E41" s="769"/>
      <c r="F41" s="449" t="s">
        <v>48</v>
      </c>
      <c r="G41" s="452">
        <f t="shared" si="1"/>
        <v>735.6633375</v>
      </c>
      <c r="H41" s="135">
        <v>6741</v>
      </c>
      <c r="I41" s="784"/>
      <c r="J41" s="449" t="s">
        <v>601</v>
      </c>
      <c r="K41" s="458">
        <f t="shared" si="2"/>
        <v>21190.318670769233</v>
      </c>
      <c r="L41" s="119" t="s">
        <v>301</v>
      </c>
      <c r="M41" s="811"/>
      <c r="N41" s="118" t="s">
        <v>294</v>
      </c>
      <c r="O41" s="82">
        <v>532.61</v>
      </c>
      <c r="P41" s="793"/>
      <c r="Q41" s="411" t="s">
        <v>48</v>
      </c>
      <c r="R41" s="414">
        <v>639.70725</v>
      </c>
      <c r="S41" s="752"/>
      <c r="T41" s="411" t="s">
        <v>601</v>
      </c>
      <c r="U41" s="416">
        <v>1842.6364061538466</v>
      </c>
      <c r="V41" s="415"/>
    </row>
    <row r="42" spans="1:21" s="82" customFormat="1" ht="12" customHeight="1" thickBot="1">
      <c r="A42" s="815"/>
      <c r="B42" s="443" t="s">
        <v>295</v>
      </c>
      <c r="C42" s="136">
        <f t="shared" si="0"/>
        <v>718.727</v>
      </c>
      <c r="D42" s="130">
        <v>1240</v>
      </c>
      <c r="E42" s="769"/>
      <c r="F42" s="449" t="s">
        <v>551</v>
      </c>
      <c r="G42" s="452">
        <f t="shared" si="1"/>
        <v>842.2704937499998</v>
      </c>
      <c r="H42" s="146">
        <v>14676</v>
      </c>
      <c r="I42" s="785"/>
      <c r="J42" s="453" t="s">
        <v>602</v>
      </c>
      <c r="K42" s="460">
        <f t="shared" si="2"/>
        <v>41060.5284923077</v>
      </c>
      <c r="L42" s="119" t="s">
        <v>301</v>
      </c>
      <c r="M42" s="812"/>
      <c r="N42" s="120" t="s">
        <v>295</v>
      </c>
      <c r="O42" s="82">
        <v>624.98</v>
      </c>
      <c r="P42" s="793"/>
      <c r="Q42" s="411" t="s">
        <v>551</v>
      </c>
      <c r="R42" s="414">
        <v>732.4091249999999</v>
      </c>
      <c r="S42" s="753"/>
      <c r="T42" s="412" t="s">
        <v>602</v>
      </c>
      <c r="U42" s="416">
        <v>3570.480738461539</v>
      </c>
    </row>
    <row r="43" spans="1:21" s="82" customFormat="1" ht="12" customHeight="1" thickBot="1">
      <c r="A43" s="813" t="s">
        <v>502</v>
      </c>
      <c r="B43" s="478" t="s">
        <v>514</v>
      </c>
      <c r="C43" s="479">
        <f t="shared" si="0"/>
        <v>214.83149999999998</v>
      </c>
      <c r="D43" s="132"/>
      <c r="E43" s="769"/>
      <c r="F43" s="449" t="s">
        <v>552</v>
      </c>
      <c r="G43" s="452">
        <f t="shared" si="1"/>
        <v>865.8191587500002</v>
      </c>
      <c r="H43" s="146">
        <v>7404</v>
      </c>
      <c r="I43" s="798" t="s">
        <v>621</v>
      </c>
      <c r="J43" s="450" t="s">
        <v>606</v>
      </c>
      <c r="K43" s="457">
        <f t="shared" si="2"/>
        <v>3464.1730124820006</v>
      </c>
      <c r="L43" s="119" t="s">
        <v>301</v>
      </c>
      <c r="M43" s="813" t="s">
        <v>502</v>
      </c>
      <c r="N43" s="400" t="s">
        <v>509</v>
      </c>
      <c r="O43" s="82">
        <v>186.81</v>
      </c>
      <c r="P43" s="793"/>
      <c r="Q43" s="411" t="s">
        <v>552</v>
      </c>
      <c r="R43" s="414">
        <v>752.8862250000002</v>
      </c>
      <c r="S43" s="754" t="s">
        <v>621</v>
      </c>
      <c r="T43" s="411" t="s">
        <v>606</v>
      </c>
      <c r="U43" s="416">
        <v>301.23243586800004</v>
      </c>
    </row>
    <row r="44" spans="1:21" s="82" customFormat="1" ht="12" customHeight="1" thickBot="1">
      <c r="A44" s="814"/>
      <c r="B44" s="438" t="s">
        <v>515</v>
      </c>
      <c r="C44" s="137">
        <f t="shared" si="0"/>
        <v>236.76199999999997</v>
      </c>
      <c r="D44" s="132">
        <v>3138</v>
      </c>
      <c r="E44" s="769"/>
      <c r="F44" s="449" t="s">
        <v>50</v>
      </c>
      <c r="G44" s="452">
        <f t="shared" si="1"/>
        <v>1031.6698875000002</v>
      </c>
      <c r="H44" s="146">
        <v>13969</v>
      </c>
      <c r="I44" s="799"/>
      <c r="J44" s="449" t="s">
        <v>607</v>
      </c>
      <c r="K44" s="458">
        <f t="shared" si="2"/>
        <v>4449.862287234001</v>
      </c>
      <c r="L44" s="121" t="s">
        <v>301</v>
      </c>
      <c r="M44" s="814"/>
      <c r="N44" s="124" t="s">
        <v>503</v>
      </c>
      <c r="O44" s="82">
        <v>205.88</v>
      </c>
      <c r="P44" s="793"/>
      <c r="Q44" s="411" t="s">
        <v>50</v>
      </c>
      <c r="R44" s="414">
        <v>897.1042500000003</v>
      </c>
      <c r="S44" s="755"/>
      <c r="T44" s="411" t="s">
        <v>607</v>
      </c>
      <c r="U44" s="416">
        <v>386.9445467160001</v>
      </c>
    </row>
    <row r="45" spans="1:21" s="82" customFormat="1" ht="12" customHeight="1" thickBot="1">
      <c r="A45" s="814"/>
      <c r="B45" s="438" t="s">
        <v>516</v>
      </c>
      <c r="C45" s="137">
        <f t="shared" si="0"/>
        <v>273.88399999999996</v>
      </c>
      <c r="D45" s="129">
        <v>2100</v>
      </c>
      <c r="E45" s="769"/>
      <c r="F45" s="449" t="s">
        <v>553</v>
      </c>
      <c r="G45" s="452">
        <f t="shared" si="1"/>
        <v>1170.9670875</v>
      </c>
      <c r="H45" s="146">
        <v>17261</v>
      </c>
      <c r="I45" s="799"/>
      <c r="J45" s="449" t="s">
        <v>608</v>
      </c>
      <c r="K45" s="458">
        <f t="shared" si="2"/>
        <v>2698.8832499999994</v>
      </c>
      <c r="L45" s="123" t="s">
        <v>301</v>
      </c>
      <c r="M45" s="814"/>
      <c r="N45" s="116" t="s">
        <v>504</v>
      </c>
      <c r="O45" s="82">
        <v>238.16</v>
      </c>
      <c r="P45" s="793"/>
      <c r="Q45" s="411" t="s">
        <v>553</v>
      </c>
      <c r="R45" s="414">
        <v>1018.23225</v>
      </c>
      <c r="S45" s="755"/>
      <c r="T45" s="411" t="s">
        <v>608</v>
      </c>
      <c r="U45" s="416">
        <v>234.6855</v>
      </c>
    </row>
    <row r="46" spans="1:21" s="82" customFormat="1" ht="12" customHeight="1" thickBot="1">
      <c r="A46" s="814"/>
      <c r="B46" s="438" t="s">
        <v>52</v>
      </c>
      <c r="C46" s="137">
        <f t="shared" si="0"/>
        <v>323.93199999999996</v>
      </c>
      <c r="D46" s="129">
        <v>2629</v>
      </c>
      <c r="E46" s="770"/>
      <c r="F46" s="453" t="s">
        <v>51</v>
      </c>
      <c r="G46" s="454">
        <f t="shared" si="1"/>
        <v>1302.8641237500003</v>
      </c>
      <c r="H46" s="147">
        <v>42568</v>
      </c>
      <c r="I46" s="799"/>
      <c r="J46" s="449" t="s">
        <v>609</v>
      </c>
      <c r="K46" s="458">
        <f t="shared" si="2"/>
        <v>2611.8225000000007</v>
      </c>
      <c r="L46" s="123" t="s">
        <v>301</v>
      </c>
      <c r="M46" s="814"/>
      <c r="N46" s="116" t="s">
        <v>505</v>
      </c>
      <c r="O46" s="82">
        <v>281.68</v>
      </c>
      <c r="P46" s="794"/>
      <c r="Q46" s="411" t="s">
        <v>51</v>
      </c>
      <c r="R46" s="414">
        <v>1132.9253250000004</v>
      </c>
      <c r="S46" s="755"/>
      <c r="T46" s="411" t="s">
        <v>609</v>
      </c>
      <c r="U46" s="416">
        <v>227.11500000000007</v>
      </c>
    </row>
    <row r="47" spans="1:21" s="82" customFormat="1" ht="12" customHeight="1" thickBot="1">
      <c r="A47" s="814"/>
      <c r="B47" s="438" t="s">
        <v>54</v>
      </c>
      <c r="C47" s="137">
        <f t="shared" si="0"/>
        <v>370.61049999999994</v>
      </c>
      <c r="D47" s="129">
        <v>2947.83</v>
      </c>
      <c r="E47" s="828" t="s">
        <v>483</v>
      </c>
      <c r="F47" s="450" t="s">
        <v>554</v>
      </c>
      <c r="G47" s="451">
        <f>R47*1.15*10</f>
        <v>153.41287499999999</v>
      </c>
      <c r="H47" s="148" t="s">
        <v>301</v>
      </c>
      <c r="I47" s="799"/>
      <c r="J47" s="449" t="s">
        <v>610</v>
      </c>
      <c r="K47" s="458">
        <f t="shared" si="2"/>
        <v>3656.5515000000005</v>
      </c>
      <c r="L47" s="115" t="s">
        <v>301</v>
      </c>
      <c r="M47" s="814"/>
      <c r="N47" s="125" t="s">
        <v>506</v>
      </c>
      <c r="O47" s="82">
        <v>322.27</v>
      </c>
      <c r="P47" s="828" t="s">
        <v>483</v>
      </c>
      <c r="Q47" s="410" t="s">
        <v>554</v>
      </c>
      <c r="R47" s="417">
        <v>13.340250000000001</v>
      </c>
      <c r="S47" s="755"/>
      <c r="T47" s="411" t="s">
        <v>610</v>
      </c>
      <c r="U47" s="416">
        <v>317.96100000000007</v>
      </c>
    </row>
    <row r="48" spans="1:21" s="82" customFormat="1" ht="12" customHeight="1" thickBot="1">
      <c r="A48" s="815"/>
      <c r="B48" s="480" t="s">
        <v>294</v>
      </c>
      <c r="C48" s="481">
        <f t="shared" si="0"/>
        <v>528.977</v>
      </c>
      <c r="D48" s="434"/>
      <c r="E48" s="829"/>
      <c r="F48" s="449" t="s">
        <v>555</v>
      </c>
      <c r="G48" s="452">
        <f aca="true" t="shared" si="3" ref="G48:G56">R48*1.15*10</f>
        <v>153.95625</v>
      </c>
      <c r="H48" s="149" t="s">
        <v>301</v>
      </c>
      <c r="I48" s="799"/>
      <c r="J48" s="449" t="s">
        <v>611</v>
      </c>
      <c r="K48" s="458">
        <f t="shared" si="2"/>
        <v>4701.2805</v>
      </c>
      <c r="L48" s="119" t="s">
        <v>301</v>
      </c>
      <c r="M48" s="815"/>
      <c r="N48" s="401" t="s">
        <v>507</v>
      </c>
      <c r="O48" s="82">
        <v>459.98</v>
      </c>
      <c r="P48" s="829"/>
      <c r="Q48" s="411" t="s">
        <v>555</v>
      </c>
      <c r="R48" s="417">
        <v>13.387500000000001</v>
      </c>
      <c r="S48" s="755"/>
      <c r="T48" s="411" t="s">
        <v>611</v>
      </c>
      <c r="U48" s="416">
        <v>408.807</v>
      </c>
    </row>
    <row r="49" spans="1:21" s="82" customFormat="1" ht="14.25" customHeight="1">
      <c r="A49" s="819" t="s">
        <v>508</v>
      </c>
      <c r="B49" s="442" t="s">
        <v>150</v>
      </c>
      <c r="C49" s="484">
        <f t="shared" si="0"/>
        <v>234.02499999999998</v>
      </c>
      <c r="D49" s="435">
        <v>5100</v>
      </c>
      <c r="E49" s="829"/>
      <c r="F49" s="449" t="s">
        <v>556</v>
      </c>
      <c r="G49" s="452">
        <f t="shared" si="3"/>
        <v>154.86187500000003</v>
      </c>
      <c r="H49" s="149" t="s">
        <v>301</v>
      </c>
      <c r="I49" s="799"/>
      <c r="J49" s="449" t="s">
        <v>612</v>
      </c>
      <c r="K49" s="458">
        <f t="shared" si="2"/>
        <v>4527.159000000001</v>
      </c>
      <c r="L49" s="119" t="s">
        <v>301</v>
      </c>
      <c r="M49" s="790" t="s">
        <v>508</v>
      </c>
      <c r="N49" s="112" t="s">
        <v>150</v>
      </c>
      <c r="O49" s="82">
        <v>203.5</v>
      </c>
      <c r="P49" s="829"/>
      <c r="Q49" s="411" t="s">
        <v>556</v>
      </c>
      <c r="R49" s="417">
        <v>13.466250000000002</v>
      </c>
      <c r="S49" s="755"/>
      <c r="T49" s="411" t="s">
        <v>612</v>
      </c>
      <c r="U49" s="416">
        <v>393.66600000000005</v>
      </c>
    </row>
    <row r="50" spans="1:21" s="82" customFormat="1" ht="14.25" customHeight="1">
      <c r="A50" s="820"/>
      <c r="B50" s="438" t="s">
        <v>151</v>
      </c>
      <c r="C50" s="141">
        <f t="shared" si="0"/>
        <v>248.18149999999997</v>
      </c>
      <c r="D50" s="436">
        <v>2700</v>
      </c>
      <c r="E50" s="829"/>
      <c r="F50" s="449" t="s">
        <v>557</v>
      </c>
      <c r="G50" s="452">
        <f t="shared" si="3"/>
        <v>156.673125</v>
      </c>
      <c r="H50" s="149" t="s">
        <v>301</v>
      </c>
      <c r="I50" s="799"/>
      <c r="J50" s="449" t="s">
        <v>613</v>
      </c>
      <c r="K50" s="458">
        <f t="shared" si="2"/>
        <v>4614.21975</v>
      </c>
      <c r="L50" s="119" t="s">
        <v>301</v>
      </c>
      <c r="M50" s="791"/>
      <c r="N50" s="118" t="s">
        <v>151</v>
      </c>
      <c r="O50" s="82">
        <v>215.81</v>
      </c>
      <c r="P50" s="829"/>
      <c r="Q50" s="411" t="s">
        <v>557</v>
      </c>
      <c r="R50" s="417">
        <v>13.623750000000001</v>
      </c>
      <c r="S50" s="755"/>
      <c r="T50" s="411" t="s">
        <v>613</v>
      </c>
      <c r="U50" s="416">
        <v>401.23650000000004</v>
      </c>
    </row>
    <row r="51" spans="1:21" s="82" customFormat="1" ht="14.25" customHeight="1" thickBot="1">
      <c r="A51" s="820"/>
      <c r="B51" s="438" t="s">
        <v>152</v>
      </c>
      <c r="C51" s="141">
        <f t="shared" si="0"/>
        <v>261.832</v>
      </c>
      <c r="D51" s="436">
        <v>2000</v>
      </c>
      <c r="E51" s="829"/>
      <c r="F51" s="449" t="s">
        <v>558</v>
      </c>
      <c r="G51" s="452">
        <f t="shared" si="3"/>
        <v>191.9925</v>
      </c>
      <c r="H51" s="150" t="s">
        <v>301</v>
      </c>
      <c r="I51" s="799"/>
      <c r="J51" s="449" t="s">
        <v>614</v>
      </c>
      <c r="K51" s="458">
        <f t="shared" si="2"/>
        <v>6345.374706216002</v>
      </c>
      <c r="L51" s="121" t="s">
        <v>301</v>
      </c>
      <c r="M51" s="791"/>
      <c r="N51" s="118" t="s">
        <v>152</v>
      </c>
      <c r="O51" s="82">
        <v>227.68</v>
      </c>
      <c r="P51" s="829"/>
      <c r="Q51" s="411" t="s">
        <v>558</v>
      </c>
      <c r="R51" s="417">
        <v>16.695</v>
      </c>
      <c r="S51" s="755"/>
      <c r="T51" s="411" t="s">
        <v>614</v>
      </c>
      <c r="U51" s="416">
        <v>551.7717135840002</v>
      </c>
    </row>
    <row r="52" spans="1:21" s="82" customFormat="1" ht="14.25" customHeight="1" thickBot="1">
      <c r="A52" s="820"/>
      <c r="B52" s="438" t="s">
        <v>153</v>
      </c>
      <c r="C52" s="141">
        <f t="shared" si="0"/>
        <v>291.226</v>
      </c>
      <c r="D52" s="436">
        <v>2200</v>
      </c>
      <c r="E52" s="830"/>
      <c r="F52" s="453" t="s">
        <v>559</v>
      </c>
      <c r="G52" s="454">
        <f t="shared" si="3"/>
        <v>203.765625</v>
      </c>
      <c r="H52" s="463" t="s">
        <v>301</v>
      </c>
      <c r="I52" s="799"/>
      <c r="J52" s="449" t="s">
        <v>615</v>
      </c>
      <c r="K52" s="458">
        <f t="shared" si="2"/>
        <v>5004.0490500000005</v>
      </c>
      <c r="L52" s="123" t="s">
        <v>301</v>
      </c>
      <c r="M52" s="791"/>
      <c r="N52" s="118" t="s">
        <v>153</v>
      </c>
      <c r="O52" s="82">
        <v>253.24</v>
      </c>
      <c r="P52" s="830"/>
      <c r="Q52" s="411" t="s">
        <v>559</v>
      </c>
      <c r="R52" s="417">
        <v>17.71875</v>
      </c>
      <c r="S52" s="755"/>
      <c r="T52" s="411" t="s">
        <v>615</v>
      </c>
      <c r="U52" s="416">
        <v>435.13470000000007</v>
      </c>
    </row>
    <row r="53" spans="1:21" s="82" customFormat="1" ht="14.25" customHeight="1">
      <c r="A53" s="820"/>
      <c r="B53" s="438" t="s">
        <v>154</v>
      </c>
      <c r="C53" s="141">
        <f t="shared" si="0"/>
        <v>302.26599999999996</v>
      </c>
      <c r="D53" s="436">
        <v>1840</v>
      </c>
      <c r="E53" s="828" t="s">
        <v>155</v>
      </c>
      <c r="F53" s="442" t="s">
        <v>156</v>
      </c>
      <c r="G53" s="451">
        <f t="shared" si="3"/>
        <v>391.22999999999996</v>
      </c>
      <c r="H53" s="115" t="s">
        <v>301</v>
      </c>
      <c r="I53" s="799"/>
      <c r="J53" s="449" t="s">
        <v>616</v>
      </c>
      <c r="K53" s="458">
        <f t="shared" si="2"/>
        <v>5054.595000000001</v>
      </c>
      <c r="L53" s="123" t="s">
        <v>301</v>
      </c>
      <c r="M53" s="791"/>
      <c r="N53" s="118" t="s">
        <v>154</v>
      </c>
      <c r="O53" s="82">
        <v>262.84</v>
      </c>
      <c r="P53" s="786" t="s">
        <v>155</v>
      </c>
      <c r="Q53" s="124" t="s">
        <v>156</v>
      </c>
      <c r="R53" s="416">
        <v>34.02</v>
      </c>
      <c r="S53" s="755"/>
      <c r="T53" s="411" t="s">
        <v>616</v>
      </c>
      <c r="U53" s="416">
        <v>439.53000000000014</v>
      </c>
    </row>
    <row r="54" spans="1:21" s="82" customFormat="1" ht="15.75" customHeight="1">
      <c r="A54" s="820"/>
      <c r="B54" s="438" t="s">
        <v>157</v>
      </c>
      <c r="C54" s="141">
        <f t="shared" si="0"/>
        <v>366.459</v>
      </c>
      <c r="D54" s="436">
        <v>1680</v>
      </c>
      <c r="E54" s="829"/>
      <c r="F54" s="438" t="s">
        <v>158</v>
      </c>
      <c r="G54" s="452">
        <f t="shared" si="3"/>
        <v>489.0375</v>
      </c>
      <c r="H54" s="119" t="s">
        <v>301</v>
      </c>
      <c r="I54" s="799"/>
      <c r="J54" s="449" t="s">
        <v>617</v>
      </c>
      <c r="K54" s="458">
        <f t="shared" si="2"/>
        <v>6722.611350000001</v>
      </c>
      <c r="L54" s="115" t="s">
        <v>301</v>
      </c>
      <c r="M54" s="791"/>
      <c r="N54" s="118" t="s">
        <v>157</v>
      </c>
      <c r="O54" s="82">
        <v>318.66</v>
      </c>
      <c r="P54" s="787"/>
      <c r="Q54" s="116" t="s">
        <v>158</v>
      </c>
      <c r="R54" s="416">
        <v>42.525000000000006</v>
      </c>
      <c r="S54" s="755"/>
      <c r="T54" s="411" t="s">
        <v>617</v>
      </c>
      <c r="U54" s="416">
        <v>584.5749000000001</v>
      </c>
    </row>
    <row r="55" spans="1:21" s="82" customFormat="1" ht="12" customHeight="1" thickBot="1">
      <c r="A55" s="821"/>
      <c r="B55" s="443" t="s">
        <v>159</v>
      </c>
      <c r="C55" s="142">
        <f t="shared" si="0"/>
        <v>373.359</v>
      </c>
      <c r="D55" s="436"/>
      <c r="E55" s="829"/>
      <c r="F55" s="438" t="s">
        <v>160</v>
      </c>
      <c r="G55" s="452">
        <f t="shared" si="3"/>
        <v>717.255</v>
      </c>
      <c r="H55" s="119" t="s">
        <v>301</v>
      </c>
      <c r="I55" s="799"/>
      <c r="J55" s="449" t="s">
        <v>618</v>
      </c>
      <c r="K55" s="458">
        <f t="shared" si="2"/>
        <v>8643.357450000001</v>
      </c>
      <c r="L55" s="119" t="s">
        <v>301</v>
      </c>
      <c r="M55" s="791"/>
      <c r="N55" s="120" t="s">
        <v>159</v>
      </c>
      <c r="O55" s="82">
        <v>324.66</v>
      </c>
      <c r="P55" s="787"/>
      <c r="Q55" s="116" t="s">
        <v>160</v>
      </c>
      <c r="R55" s="416">
        <v>62.370000000000005</v>
      </c>
      <c r="S55" s="755"/>
      <c r="T55" s="411" t="s">
        <v>618</v>
      </c>
      <c r="U55" s="416">
        <v>751.5963000000003</v>
      </c>
    </row>
    <row r="56" spans="1:21" s="82" customFormat="1" ht="12" customHeight="1" thickBot="1">
      <c r="A56" s="828" t="s">
        <v>510</v>
      </c>
      <c r="B56" s="442" t="s">
        <v>162</v>
      </c>
      <c r="C56" s="139">
        <f t="shared" si="0"/>
        <v>267.8925</v>
      </c>
      <c r="D56" s="127">
        <v>1650</v>
      </c>
      <c r="E56" s="830"/>
      <c r="F56" s="443" t="s">
        <v>161</v>
      </c>
      <c r="G56" s="454">
        <f t="shared" si="3"/>
        <v>929.1712500000001</v>
      </c>
      <c r="H56" s="119" t="s">
        <v>301</v>
      </c>
      <c r="I56" s="799"/>
      <c r="J56" s="449" t="s">
        <v>619</v>
      </c>
      <c r="K56" s="458">
        <f t="shared" si="2"/>
        <v>16541.5425</v>
      </c>
      <c r="L56" s="119" t="s">
        <v>301</v>
      </c>
      <c r="M56" s="786" t="s">
        <v>510</v>
      </c>
      <c r="N56" s="112" t="s">
        <v>162</v>
      </c>
      <c r="O56" s="82">
        <v>232.95</v>
      </c>
      <c r="P56" s="788"/>
      <c r="Q56" s="138" t="s">
        <v>161</v>
      </c>
      <c r="R56" s="416">
        <v>80.79750000000001</v>
      </c>
      <c r="S56" s="755"/>
      <c r="T56" s="411" t="s">
        <v>619</v>
      </c>
      <c r="U56" s="416">
        <v>1438.395</v>
      </c>
    </row>
    <row r="57" spans="1:21" s="82" customFormat="1" ht="12" customHeight="1" thickBot="1">
      <c r="A57" s="829"/>
      <c r="B57" s="438" t="s">
        <v>511</v>
      </c>
      <c r="C57" s="140">
        <f t="shared" si="0"/>
        <v>364.9409999999999</v>
      </c>
      <c r="D57" s="129">
        <v>1820</v>
      </c>
      <c r="E57" s="768" t="s">
        <v>446</v>
      </c>
      <c r="F57" s="482" t="s">
        <v>560</v>
      </c>
      <c r="G57" s="451">
        <f t="shared" si="1"/>
        <v>238.89469799999995</v>
      </c>
      <c r="H57" s="121" t="s">
        <v>301</v>
      </c>
      <c r="I57" s="800"/>
      <c r="J57" s="453" t="s">
        <v>620</v>
      </c>
      <c r="K57" s="460">
        <f t="shared" si="2"/>
        <v>19501.608000000004</v>
      </c>
      <c r="L57" s="119" t="s">
        <v>301</v>
      </c>
      <c r="M57" s="787"/>
      <c r="N57" s="118" t="s">
        <v>511</v>
      </c>
      <c r="O57" s="82">
        <v>317.34</v>
      </c>
      <c r="P57" s="792" t="s">
        <v>446</v>
      </c>
      <c r="Q57" s="418" t="s">
        <v>560</v>
      </c>
      <c r="R57" s="416">
        <v>207.73451999999997</v>
      </c>
      <c r="S57" s="756"/>
      <c r="T57" s="411" t="s">
        <v>620</v>
      </c>
      <c r="U57" s="416">
        <v>1695.7920000000004</v>
      </c>
    </row>
    <row r="58" spans="1:21" s="82" customFormat="1" ht="12" customHeight="1" thickBot="1">
      <c r="A58" s="829"/>
      <c r="B58" s="438" t="s">
        <v>512</v>
      </c>
      <c r="C58" s="141">
        <f t="shared" si="0"/>
        <v>699.5564999999999</v>
      </c>
      <c r="D58" s="129">
        <v>1604.8</v>
      </c>
      <c r="E58" s="769"/>
      <c r="F58" s="464" t="s">
        <v>561</v>
      </c>
      <c r="G58" s="452">
        <f t="shared" si="1"/>
        <v>245.59837575000006</v>
      </c>
      <c r="H58" s="463" t="s">
        <v>301</v>
      </c>
      <c r="I58" s="783" t="s">
        <v>637</v>
      </c>
      <c r="J58" s="450" t="s">
        <v>622</v>
      </c>
      <c r="K58" s="457">
        <f t="shared" si="2"/>
        <v>4730.4284391</v>
      </c>
      <c r="L58" s="121" t="s">
        <v>301</v>
      </c>
      <c r="M58" s="787"/>
      <c r="N58" s="118" t="s">
        <v>512</v>
      </c>
      <c r="O58" s="82">
        <v>608.31</v>
      </c>
      <c r="P58" s="793"/>
      <c r="Q58" s="418" t="s">
        <v>561</v>
      </c>
      <c r="R58" s="416">
        <v>213.56380500000006</v>
      </c>
      <c r="S58" s="751" t="s">
        <v>637</v>
      </c>
      <c r="T58" s="432" t="s">
        <v>622</v>
      </c>
      <c r="U58" s="416">
        <v>411.34160340000005</v>
      </c>
    </row>
    <row r="59" spans="1:21" s="82" customFormat="1" ht="12" customHeight="1" thickBot="1">
      <c r="A59" s="830"/>
      <c r="B59" s="443" t="s">
        <v>513</v>
      </c>
      <c r="C59" s="142">
        <f t="shared" si="0"/>
        <v>821.8819999999998</v>
      </c>
      <c r="D59" s="129">
        <v>1235</v>
      </c>
      <c r="E59" s="769"/>
      <c r="F59" s="464" t="s">
        <v>562</v>
      </c>
      <c r="G59" s="452">
        <f t="shared" si="1"/>
        <v>301.30412249656524</v>
      </c>
      <c r="H59" s="148" t="s">
        <v>301</v>
      </c>
      <c r="I59" s="784"/>
      <c r="J59" s="449" t="s">
        <v>623</v>
      </c>
      <c r="K59" s="458">
        <f t="shared" si="2"/>
        <v>5667.550352100001</v>
      </c>
      <c r="L59" s="123" t="s">
        <v>301</v>
      </c>
      <c r="M59" s="789"/>
      <c r="N59" s="120" t="s">
        <v>513</v>
      </c>
      <c r="O59" s="82">
        <v>714.68</v>
      </c>
      <c r="P59" s="793"/>
      <c r="Q59" s="418" t="s">
        <v>562</v>
      </c>
      <c r="R59" s="416">
        <v>262.003584779622</v>
      </c>
      <c r="S59" s="752"/>
      <c r="T59" s="432" t="s">
        <v>623</v>
      </c>
      <c r="U59" s="416">
        <v>492.83046540000015</v>
      </c>
    </row>
    <row r="60" spans="1:21" s="82" customFormat="1" ht="12" customHeight="1">
      <c r="A60" s="798" t="s">
        <v>532</v>
      </c>
      <c r="B60" s="470" t="s">
        <v>518</v>
      </c>
      <c r="C60" s="479">
        <f>O60*1.15</f>
        <v>860.1655</v>
      </c>
      <c r="D60" s="129">
        <v>1108</v>
      </c>
      <c r="E60" s="769"/>
      <c r="F60" s="464" t="s">
        <v>563</v>
      </c>
      <c r="G60" s="452">
        <f t="shared" si="1"/>
        <v>310.19745224999997</v>
      </c>
      <c r="H60" s="149" t="s">
        <v>301</v>
      </c>
      <c r="I60" s="784"/>
      <c r="J60" s="449" t="s">
        <v>624</v>
      </c>
      <c r="K60" s="458">
        <f t="shared" si="2"/>
        <v>7146.120481500002</v>
      </c>
      <c r="L60" s="119">
        <v>3721</v>
      </c>
      <c r="M60" s="807" t="s">
        <v>28</v>
      </c>
      <c r="N60" s="403" t="s">
        <v>518</v>
      </c>
      <c r="O60" s="407">
        <v>747.97</v>
      </c>
      <c r="P60" s="793"/>
      <c r="Q60" s="418" t="s">
        <v>563</v>
      </c>
      <c r="R60" s="416">
        <v>269.736915</v>
      </c>
      <c r="S60" s="752"/>
      <c r="T60" s="432" t="s">
        <v>624</v>
      </c>
      <c r="U60" s="416">
        <v>621.4017810000003</v>
      </c>
    </row>
    <row r="61" spans="1:21" s="82" customFormat="1" ht="12" customHeight="1" thickBot="1">
      <c r="A61" s="799"/>
      <c r="B61" s="440" t="s">
        <v>519</v>
      </c>
      <c r="C61" s="488">
        <f aca="true" t="shared" si="4" ref="C61:C78">O61*1.15</f>
        <v>900.9099999999999</v>
      </c>
      <c r="D61" s="143"/>
      <c r="E61" s="769"/>
      <c r="F61" s="464" t="s">
        <v>564</v>
      </c>
      <c r="G61" s="452">
        <f t="shared" si="1"/>
        <v>325.43308349999995</v>
      </c>
      <c r="H61" s="149" t="s">
        <v>301</v>
      </c>
      <c r="I61" s="784"/>
      <c r="J61" s="449" t="s">
        <v>625</v>
      </c>
      <c r="K61" s="458">
        <f t="shared" si="2"/>
        <v>8982.015315</v>
      </c>
      <c r="L61" s="121">
        <v>9570</v>
      </c>
      <c r="M61" s="808"/>
      <c r="N61" s="404" t="s">
        <v>519</v>
      </c>
      <c r="O61" s="408">
        <v>783.4</v>
      </c>
      <c r="P61" s="793"/>
      <c r="Q61" s="418" t="s">
        <v>564</v>
      </c>
      <c r="R61" s="416">
        <v>282.98528999999996</v>
      </c>
      <c r="S61" s="752"/>
      <c r="T61" s="432" t="s">
        <v>625</v>
      </c>
      <c r="U61" s="416">
        <v>781.0448100000001</v>
      </c>
    </row>
    <row r="62" spans="1:21" s="82" customFormat="1" ht="12" customHeight="1">
      <c r="A62" s="799"/>
      <c r="B62" s="440" t="s">
        <v>296</v>
      </c>
      <c r="C62" s="488">
        <f t="shared" si="4"/>
        <v>1105.4375</v>
      </c>
      <c r="D62" s="144">
        <v>4366</v>
      </c>
      <c r="E62" s="769"/>
      <c r="F62" s="464" t="s">
        <v>47</v>
      </c>
      <c r="G62" s="452">
        <f t="shared" si="1"/>
        <v>353.74088636249996</v>
      </c>
      <c r="H62" s="148" t="s">
        <v>301</v>
      </c>
      <c r="I62" s="784"/>
      <c r="J62" s="449" t="s">
        <v>626</v>
      </c>
      <c r="K62" s="458">
        <f t="shared" si="2"/>
        <v>8501.551886100002</v>
      </c>
      <c r="L62" s="123" t="s">
        <v>301</v>
      </c>
      <c r="M62" s="808"/>
      <c r="N62" s="404" t="s">
        <v>296</v>
      </c>
      <c r="O62" s="408">
        <v>961.25</v>
      </c>
      <c r="P62" s="793"/>
      <c r="Q62" s="418" t="s">
        <v>47</v>
      </c>
      <c r="R62" s="416">
        <v>307.60077075</v>
      </c>
      <c r="S62" s="752"/>
      <c r="T62" s="432" t="s">
        <v>626</v>
      </c>
      <c r="U62" s="416">
        <v>739.2653814000003</v>
      </c>
    </row>
    <row r="63" spans="1:21" s="82" customFormat="1" ht="12" customHeight="1">
      <c r="A63" s="799"/>
      <c r="B63" s="440" t="s">
        <v>520</v>
      </c>
      <c r="C63" s="488">
        <f t="shared" si="4"/>
        <v>1100.55</v>
      </c>
      <c r="D63" s="145">
        <v>3847</v>
      </c>
      <c r="E63" s="769"/>
      <c r="F63" s="464" t="s">
        <v>565</v>
      </c>
      <c r="G63" s="452">
        <f t="shared" si="1"/>
        <v>374.79652875</v>
      </c>
      <c r="H63" s="149" t="s">
        <v>301</v>
      </c>
      <c r="I63" s="784"/>
      <c r="J63" s="449" t="s">
        <v>627</v>
      </c>
      <c r="K63" s="458">
        <f t="shared" si="2"/>
        <v>9734.297281800003</v>
      </c>
      <c r="L63" s="115" t="s">
        <v>301</v>
      </c>
      <c r="M63" s="808"/>
      <c r="N63" s="404" t="s">
        <v>520</v>
      </c>
      <c r="O63" s="408">
        <v>957</v>
      </c>
      <c r="P63" s="793"/>
      <c r="Q63" s="418" t="s">
        <v>565</v>
      </c>
      <c r="R63" s="416">
        <v>325.910025</v>
      </c>
      <c r="S63" s="752"/>
      <c r="T63" s="432" t="s">
        <v>627</v>
      </c>
      <c r="U63" s="416">
        <v>846.4606332000003</v>
      </c>
    </row>
    <row r="64" spans="1:21" s="82" customFormat="1" ht="12" customHeight="1" thickBot="1">
      <c r="A64" s="799"/>
      <c r="B64" s="440" t="s">
        <v>297</v>
      </c>
      <c r="C64" s="488">
        <f t="shared" si="4"/>
        <v>1208.7534999999998</v>
      </c>
      <c r="D64" s="145">
        <v>2645</v>
      </c>
      <c r="E64" s="770"/>
      <c r="F64" s="483" t="s">
        <v>566</v>
      </c>
      <c r="G64" s="454">
        <f>R64*1.15</f>
        <v>407.096067</v>
      </c>
      <c r="H64" s="149" t="s">
        <v>301</v>
      </c>
      <c r="I64" s="784"/>
      <c r="J64" s="449" t="s">
        <v>628</v>
      </c>
      <c r="K64" s="458">
        <f t="shared" si="2"/>
        <v>12667.3205295</v>
      </c>
      <c r="L64" s="119" t="s">
        <v>301</v>
      </c>
      <c r="M64" s="808"/>
      <c r="N64" s="404" t="s">
        <v>297</v>
      </c>
      <c r="O64" s="408">
        <v>1051.09</v>
      </c>
      <c r="P64" s="794"/>
      <c r="Q64" s="418" t="s">
        <v>566</v>
      </c>
      <c r="R64" s="416">
        <v>353.99658000000005</v>
      </c>
      <c r="S64" s="752"/>
      <c r="T64" s="432" t="s">
        <v>628</v>
      </c>
      <c r="U64" s="416">
        <v>1101.506133</v>
      </c>
    </row>
    <row r="65" spans="1:21" s="82" customFormat="1" ht="12" customHeight="1">
      <c r="A65" s="799"/>
      <c r="B65" s="440" t="s">
        <v>298</v>
      </c>
      <c r="C65" s="488">
        <f t="shared" si="4"/>
        <v>1349.9965</v>
      </c>
      <c r="D65" s="491">
        <v>4366</v>
      </c>
      <c r="E65" s="804" t="s">
        <v>567</v>
      </c>
      <c r="F65" s="450" t="s">
        <v>29</v>
      </c>
      <c r="G65" s="451">
        <f aca="true" t="shared" si="5" ref="G65:G78">R65*1.15</f>
        <v>417.10129125</v>
      </c>
      <c r="H65" s="149" t="s">
        <v>301</v>
      </c>
      <c r="I65" s="784"/>
      <c r="J65" s="449" t="s">
        <v>629</v>
      </c>
      <c r="K65" s="458">
        <f t="shared" si="2"/>
        <v>12752.101471200001</v>
      </c>
      <c r="L65" s="119" t="s">
        <v>301</v>
      </c>
      <c r="M65" s="808"/>
      <c r="N65" s="404" t="s">
        <v>298</v>
      </c>
      <c r="O65" s="408">
        <v>1173.91</v>
      </c>
      <c r="P65" s="795" t="s">
        <v>567</v>
      </c>
      <c r="Q65" s="421" t="s">
        <v>29</v>
      </c>
      <c r="R65" s="416">
        <v>362.696775</v>
      </c>
      <c r="S65" s="752"/>
      <c r="T65" s="432" t="s">
        <v>629</v>
      </c>
      <c r="U65" s="416">
        <v>1108.8783888000003</v>
      </c>
    </row>
    <row r="66" spans="1:21" s="82" customFormat="1" ht="12" customHeight="1" thickBot="1">
      <c r="A66" s="799"/>
      <c r="B66" s="440" t="s">
        <v>109</v>
      </c>
      <c r="C66" s="488">
        <f t="shared" si="4"/>
        <v>1616.1985</v>
      </c>
      <c r="D66" s="148" t="s">
        <v>301</v>
      </c>
      <c r="E66" s="805"/>
      <c r="F66" s="449" t="s">
        <v>108</v>
      </c>
      <c r="G66" s="452">
        <f t="shared" si="5"/>
        <v>454.573336875</v>
      </c>
      <c r="H66" s="150" t="s">
        <v>301</v>
      </c>
      <c r="I66" s="784"/>
      <c r="J66" s="449" t="s">
        <v>630</v>
      </c>
      <c r="K66" s="458">
        <f t="shared" si="2"/>
        <v>14827.550351796002</v>
      </c>
      <c r="L66" s="119" t="s">
        <v>301</v>
      </c>
      <c r="M66" s="808"/>
      <c r="N66" s="405" t="s">
        <v>109</v>
      </c>
      <c r="O66" s="409">
        <v>1405.39</v>
      </c>
      <c r="P66" s="796"/>
      <c r="Q66" s="419" t="s">
        <v>108</v>
      </c>
      <c r="R66" s="416">
        <v>395.28116250000005</v>
      </c>
      <c r="S66" s="752"/>
      <c r="T66" s="432" t="s">
        <v>630</v>
      </c>
      <c r="U66" s="416">
        <v>1289.3522045040004</v>
      </c>
    </row>
    <row r="67" spans="1:21" s="82" customFormat="1" ht="12" customHeight="1" thickBot="1">
      <c r="A67" s="799"/>
      <c r="B67" s="440" t="s">
        <v>31</v>
      </c>
      <c r="C67" s="488">
        <f t="shared" si="4"/>
        <v>1103.724</v>
      </c>
      <c r="D67" s="149" t="s">
        <v>301</v>
      </c>
      <c r="E67" s="805"/>
      <c r="F67" s="449" t="s">
        <v>30</v>
      </c>
      <c r="G67" s="452">
        <f t="shared" si="5"/>
        <v>499.77308062500003</v>
      </c>
      <c r="H67" s="463" t="s">
        <v>301</v>
      </c>
      <c r="I67" s="784"/>
      <c r="J67" s="449" t="s">
        <v>631</v>
      </c>
      <c r="K67" s="458">
        <f t="shared" si="2"/>
        <v>16001.478897768</v>
      </c>
      <c r="L67" s="121" t="s">
        <v>301</v>
      </c>
      <c r="M67" s="808"/>
      <c r="N67" s="404" t="s">
        <v>31</v>
      </c>
      <c r="O67" s="404">
        <v>959.76</v>
      </c>
      <c r="P67" s="796"/>
      <c r="Q67" s="419" t="s">
        <v>30</v>
      </c>
      <c r="R67" s="416">
        <v>434.58528750000005</v>
      </c>
      <c r="S67" s="752"/>
      <c r="T67" s="432" t="s">
        <v>631</v>
      </c>
      <c r="U67" s="416">
        <v>1391.4329476320002</v>
      </c>
    </row>
    <row r="68" spans="1:21" s="82" customFormat="1" ht="12" customHeight="1" thickBot="1">
      <c r="A68" s="799"/>
      <c r="B68" s="440" t="s">
        <v>110</v>
      </c>
      <c r="C68" s="488">
        <f t="shared" si="4"/>
        <v>1220.0695</v>
      </c>
      <c r="D68" s="149" t="s">
        <v>301</v>
      </c>
      <c r="E68" s="805"/>
      <c r="F68" s="449" t="s">
        <v>568</v>
      </c>
      <c r="G68" s="452">
        <f t="shared" si="5"/>
        <v>535.058041875</v>
      </c>
      <c r="H68" s="149" t="s">
        <v>301</v>
      </c>
      <c r="I68" s="784"/>
      <c r="J68" s="449" t="s">
        <v>632</v>
      </c>
      <c r="K68" s="458">
        <f t="shared" si="2"/>
        <v>16570.984248</v>
      </c>
      <c r="L68" s="123" t="s">
        <v>301</v>
      </c>
      <c r="M68" s="808"/>
      <c r="N68" s="404" t="s">
        <v>110</v>
      </c>
      <c r="O68" s="404">
        <v>1060.93</v>
      </c>
      <c r="P68" s="796"/>
      <c r="Q68" s="419" t="s">
        <v>568</v>
      </c>
      <c r="R68" s="416">
        <v>465.2678625</v>
      </c>
      <c r="S68" s="752"/>
      <c r="T68" s="432" t="s">
        <v>632</v>
      </c>
      <c r="U68" s="416">
        <v>1440.955152</v>
      </c>
    </row>
    <row r="69" spans="1:21" s="82" customFormat="1" ht="12" customHeight="1" thickBot="1">
      <c r="A69" s="799"/>
      <c r="B69" s="440" t="s">
        <v>111</v>
      </c>
      <c r="C69" s="488">
        <f t="shared" si="4"/>
        <v>1335.9665</v>
      </c>
      <c r="D69" s="149" t="s">
        <v>301</v>
      </c>
      <c r="E69" s="805"/>
      <c r="F69" s="449" t="s">
        <v>32</v>
      </c>
      <c r="G69" s="452">
        <f t="shared" si="5"/>
        <v>407.30484375</v>
      </c>
      <c r="H69" s="150" t="s">
        <v>301</v>
      </c>
      <c r="I69" s="784"/>
      <c r="J69" s="449" t="s">
        <v>633</v>
      </c>
      <c r="K69" s="458">
        <f t="shared" si="2"/>
        <v>17838.237847248005</v>
      </c>
      <c r="L69" s="123" t="s">
        <v>301</v>
      </c>
      <c r="M69" s="808"/>
      <c r="N69" s="404" t="s">
        <v>111</v>
      </c>
      <c r="O69" s="404">
        <v>1161.71</v>
      </c>
      <c r="P69" s="796"/>
      <c r="Q69" s="420" t="s">
        <v>32</v>
      </c>
      <c r="R69" s="416">
        <v>354.178125</v>
      </c>
      <c r="S69" s="752"/>
      <c r="T69" s="432" t="s">
        <v>633</v>
      </c>
      <c r="U69" s="416">
        <v>1551.1511171520006</v>
      </c>
    </row>
    <row r="70" spans="1:21" s="82" customFormat="1" ht="12" customHeight="1" thickBot="1">
      <c r="A70" s="799"/>
      <c r="B70" s="440" t="s">
        <v>521</v>
      </c>
      <c r="C70" s="488">
        <f t="shared" si="4"/>
        <v>1510.2604999999999</v>
      </c>
      <c r="D70" s="150" t="s">
        <v>301</v>
      </c>
      <c r="E70" s="805"/>
      <c r="F70" s="449" t="s">
        <v>33</v>
      </c>
      <c r="G70" s="452">
        <f t="shared" si="5"/>
        <v>631.0467450000001</v>
      </c>
      <c r="H70" s="463" t="s">
        <v>301</v>
      </c>
      <c r="I70" s="784"/>
      <c r="J70" s="449" t="s">
        <v>634</v>
      </c>
      <c r="K70" s="458">
        <f t="shared" si="2"/>
        <v>15405.900100500003</v>
      </c>
      <c r="L70" s="115" t="s">
        <v>301</v>
      </c>
      <c r="M70" s="808"/>
      <c r="N70" s="404" t="s">
        <v>521</v>
      </c>
      <c r="O70" s="404">
        <v>1313.27</v>
      </c>
      <c r="P70" s="796"/>
      <c r="Q70" s="421" t="s">
        <v>33</v>
      </c>
      <c r="R70" s="416">
        <v>548.7363000000001</v>
      </c>
      <c r="S70" s="752"/>
      <c r="T70" s="432" t="s">
        <v>634</v>
      </c>
      <c r="U70" s="416">
        <v>1339.6434870000003</v>
      </c>
    </row>
    <row r="71" spans="1:21" s="82" customFormat="1" ht="12" customHeight="1">
      <c r="A71" s="799"/>
      <c r="B71" s="440" t="s">
        <v>522</v>
      </c>
      <c r="C71" s="488">
        <f t="shared" si="4"/>
        <v>2032.6939999999997</v>
      </c>
      <c r="D71" s="485" t="s">
        <v>301</v>
      </c>
      <c r="E71" s="805"/>
      <c r="F71" s="449" t="s">
        <v>27</v>
      </c>
      <c r="G71" s="452">
        <f t="shared" si="5"/>
        <v>717.1692674999999</v>
      </c>
      <c r="H71" s="485" t="s">
        <v>301</v>
      </c>
      <c r="I71" s="784"/>
      <c r="J71" s="449" t="s">
        <v>635</v>
      </c>
      <c r="K71" s="458">
        <f t="shared" si="2"/>
        <v>17827.046710200004</v>
      </c>
      <c r="L71" s="119" t="s">
        <v>301</v>
      </c>
      <c r="M71" s="808"/>
      <c r="N71" s="406" t="s">
        <v>522</v>
      </c>
      <c r="O71" s="406">
        <v>1767.56</v>
      </c>
      <c r="P71" s="796"/>
      <c r="Q71" s="419" t="s">
        <v>27</v>
      </c>
      <c r="R71" s="416">
        <v>623.62545</v>
      </c>
      <c r="S71" s="752"/>
      <c r="T71" s="432" t="s">
        <v>635</v>
      </c>
      <c r="U71" s="416">
        <v>1550.1779748000004</v>
      </c>
    </row>
    <row r="72" spans="1:21" ht="12" customHeight="1" thickBot="1">
      <c r="A72" s="799"/>
      <c r="B72" s="440" t="s">
        <v>523</v>
      </c>
      <c r="C72" s="488">
        <f t="shared" si="4"/>
        <v>1452.3120000000001</v>
      </c>
      <c r="D72" s="486"/>
      <c r="E72" s="805"/>
      <c r="F72" s="449" t="s">
        <v>569</v>
      </c>
      <c r="G72" s="452">
        <f t="shared" si="5"/>
        <v>901.6619850000002</v>
      </c>
      <c r="H72" s="486"/>
      <c r="I72" s="785"/>
      <c r="J72" s="453" t="s">
        <v>636</v>
      </c>
      <c r="K72" s="460">
        <f aca="true" t="shared" si="6" ref="K72:K78">U72*1.15*10</f>
        <v>20083.382755800005</v>
      </c>
      <c r="M72" s="808"/>
      <c r="N72" s="404" t="s">
        <v>523</v>
      </c>
      <c r="O72" s="404">
        <v>1262.88</v>
      </c>
      <c r="P72" s="796"/>
      <c r="Q72" s="420" t="s">
        <v>569</v>
      </c>
      <c r="R72" s="423">
        <v>784.0539000000002</v>
      </c>
      <c r="S72" s="753"/>
      <c r="T72" s="432" t="s">
        <v>636</v>
      </c>
      <c r="U72" s="423">
        <v>1746.3811092000005</v>
      </c>
    </row>
    <row r="73" spans="1:21" ht="12" customHeight="1">
      <c r="A73" s="799"/>
      <c r="B73" s="441" t="s">
        <v>524</v>
      </c>
      <c r="C73" s="488">
        <f t="shared" si="4"/>
        <v>1627.0659999999998</v>
      </c>
      <c r="D73" s="486"/>
      <c r="E73" s="805"/>
      <c r="F73" s="449" t="s">
        <v>570</v>
      </c>
      <c r="G73" s="452">
        <f t="shared" si="5"/>
        <v>783.2678175000001</v>
      </c>
      <c r="H73" s="486"/>
      <c r="I73" s="801" t="s">
        <v>638</v>
      </c>
      <c r="J73" s="450" t="s">
        <v>639</v>
      </c>
      <c r="K73" s="457">
        <f t="shared" si="6"/>
        <v>4622.932586999999</v>
      </c>
      <c r="M73" s="808"/>
      <c r="N73" s="404" t="s">
        <v>524</v>
      </c>
      <c r="O73" s="404">
        <v>1414.84</v>
      </c>
      <c r="P73" s="796"/>
      <c r="Q73" s="421" t="s">
        <v>570</v>
      </c>
      <c r="R73" s="423">
        <v>681.1024500000001</v>
      </c>
      <c r="S73" s="757" t="s">
        <v>638</v>
      </c>
      <c r="U73" s="423">
        <v>401.99413799999996</v>
      </c>
    </row>
    <row r="74" spans="1:21" ht="114.75">
      <c r="A74" s="799"/>
      <c r="B74" s="440" t="s">
        <v>525</v>
      </c>
      <c r="C74" s="488">
        <f t="shared" si="4"/>
        <v>1742.9514999999997</v>
      </c>
      <c r="D74" s="486"/>
      <c r="E74" s="805"/>
      <c r="F74" s="449" t="s">
        <v>571</v>
      </c>
      <c r="G74" s="452">
        <f t="shared" si="5"/>
        <v>903.460254375</v>
      </c>
      <c r="H74" s="486"/>
      <c r="I74" s="802"/>
      <c r="J74" s="449" t="s">
        <v>640</v>
      </c>
      <c r="K74" s="458">
        <f t="shared" si="6"/>
        <v>6208.5590385</v>
      </c>
      <c r="M74" s="808"/>
      <c r="N74" s="404" t="s">
        <v>525</v>
      </c>
      <c r="O74" s="404">
        <v>1515.61</v>
      </c>
      <c r="P74" s="796"/>
      <c r="Q74" s="419" t="s">
        <v>571</v>
      </c>
      <c r="R74" s="423">
        <v>785.6176125000001</v>
      </c>
      <c r="S74" s="758"/>
      <c r="U74" s="423">
        <v>539.8746990000001</v>
      </c>
    </row>
    <row r="75" spans="1:21" ht="115.5" thickBot="1">
      <c r="A75" s="799"/>
      <c r="B75" s="440" t="s">
        <v>526</v>
      </c>
      <c r="C75" s="488">
        <f t="shared" si="4"/>
        <v>1974.7455</v>
      </c>
      <c r="D75" s="486"/>
      <c r="E75" s="805"/>
      <c r="F75" s="449" t="s">
        <v>551</v>
      </c>
      <c r="G75" s="452">
        <f t="shared" si="5"/>
        <v>1033.859085</v>
      </c>
      <c r="H75" s="486"/>
      <c r="I75" s="802"/>
      <c r="J75" s="449" t="s">
        <v>641</v>
      </c>
      <c r="K75" s="458">
        <f t="shared" si="6"/>
        <v>6572.4898785000005</v>
      </c>
      <c r="M75" s="808"/>
      <c r="N75" s="404" t="s">
        <v>526</v>
      </c>
      <c r="O75" s="404">
        <v>1717.17</v>
      </c>
      <c r="P75" s="796"/>
      <c r="Q75" s="422" t="s">
        <v>551</v>
      </c>
      <c r="R75" s="423">
        <v>899.0079000000002</v>
      </c>
      <c r="S75" s="758"/>
      <c r="U75" s="423">
        <v>571.5208590000001</v>
      </c>
    </row>
    <row r="76" spans="1:21" ht="12.75">
      <c r="A76" s="799"/>
      <c r="B76" s="440" t="s">
        <v>527</v>
      </c>
      <c r="C76" s="488">
        <f t="shared" si="4"/>
        <v>2610.1895</v>
      </c>
      <c r="D76" s="486"/>
      <c r="E76" s="805"/>
      <c r="F76" s="449" t="s">
        <v>572</v>
      </c>
      <c r="G76" s="452">
        <f t="shared" si="5"/>
        <v>1011.9396393750002</v>
      </c>
      <c r="H76" s="486"/>
      <c r="I76" s="802"/>
      <c r="J76" s="449" t="s">
        <v>642</v>
      </c>
      <c r="K76" s="458">
        <f t="shared" si="6"/>
        <v>7819.4584650000015</v>
      </c>
      <c r="M76" s="808"/>
      <c r="N76" s="404" t="s">
        <v>527</v>
      </c>
      <c r="O76" s="404">
        <v>2269.73</v>
      </c>
      <c r="P76" s="796"/>
      <c r="Q76" s="421" t="s">
        <v>572</v>
      </c>
      <c r="R76" s="423">
        <v>879.9475125000002</v>
      </c>
      <c r="S76" s="758"/>
      <c r="U76" s="423">
        <v>679.9529100000002</v>
      </c>
    </row>
    <row r="77" spans="1:21" ht="12.75">
      <c r="A77" s="799"/>
      <c r="B77" s="440" t="s">
        <v>528</v>
      </c>
      <c r="C77" s="488">
        <f t="shared" si="4"/>
        <v>2436.5164999999997</v>
      </c>
      <c r="D77" s="486"/>
      <c r="E77" s="805"/>
      <c r="F77" s="449" t="s">
        <v>573</v>
      </c>
      <c r="G77" s="452">
        <f t="shared" si="5"/>
        <v>1084.11342375</v>
      </c>
      <c r="H77" s="486"/>
      <c r="I77" s="802"/>
      <c r="J77" s="449" t="s">
        <v>643</v>
      </c>
      <c r="K77" s="458">
        <f t="shared" si="6"/>
        <v>9142.751436000002</v>
      </c>
      <c r="M77" s="808"/>
      <c r="N77" s="404" t="s">
        <v>528</v>
      </c>
      <c r="O77" s="404">
        <v>2118.71</v>
      </c>
      <c r="P77" s="796"/>
      <c r="Q77" s="419" t="s">
        <v>573</v>
      </c>
      <c r="R77" s="423">
        <v>942.7073250000002</v>
      </c>
      <c r="S77" s="758"/>
      <c r="U77" s="423">
        <v>795.0218640000003</v>
      </c>
    </row>
    <row r="78" spans="1:21" ht="13.5" thickBot="1">
      <c r="A78" s="800"/>
      <c r="B78" s="472" t="s">
        <v>529</v>
      </c>
      <c r="C78" s="481">
        <f t="shared" si="4"/>
        <v>2671.933</v>
      </c>
      <c r="D78" s="486"/>
      <c r="E78" s="806"/>
      <c r="F78" s="453" t="s">
        <v>574</v>
      </c>
      <c r="G78" s="454">
        <f t="shared" si="5"/>
        <v>1192.39840125</v>
      </c>
      <c r="H78" s="486"/>
      <c r="I78" s="803"/>
      <c r="J78" s="453" t="s">
        <v>644</v>
      </c>
      <c r="K78" s="460">
        <f t="shared" si="6"/>
        <v>9950.475717000001</v>
      </c>
      <c r="M78" s="809"/>
      <c r="N78" s="404" t="s">
        <v>529</v>
      </c>
      <c r="O78" s="404">
        <v>2323.42</v>
      </c>
      <c r="P78" s="796"/>
      <c r="Q78" s="419" t="s">
        <v>574</v>
      </c>
      <c r="R78" s="423">
        <v>1036.868175</v>
      </c>
      <c r="S78" s="758"/>
      <c r="U78" s="423">
        <v>865.2587580000002</v>
      </c>
    </row>
    <row r="79" spans="1:21" ht="13.5" thickBot="1">
      <c r="A79" s="487"/>
      <c r="B79" s="468"/>
      <c r="C79" s="477"/>
      <c r="D79" s="437"/>
      <c r="E79" s="489"/>
      <c r="F79" s="466"/>
      <c r="G79" s="467"/>
      <c r="H79" s="437"/>
      <c r="I79" s="492"/>
      <c r="J79" s="466"/>
      <c r="K79" s="469"/>
      <c r="N79" s="404" t="s">
        <v>530</v>
      </c>
      <c r="O79" s="404">
        <v>2387.98</v>
      </c>
      <c r="P79" s="796"/>
      <c r="Q79" s="420" t="s">
        <v>575</v>
      </c>
      <c r="R79" s="423">
        <v>1366.7692500000003</v>
      </c>
      <c r="S79" s="758"/>
      <c r="U79" s="423">
        <v>845.831532</v>
      </c>
    </row>
    <row r="80" spans="1:21" ht="13.5" thickBot="1">
      <c r="A80" s="433"/>
      <c r="B80" s="440"/>
      <c r="C80" s="439"/>
      <c r="D80" s="437"/>
      <c r="E80" s="490"/>
      <c r="F80" s="465"/>
      <c r="G80" s="465"/>
      <c r="H80" s="437"/>
      <c r="I80" s="433"/>
      <c r="J80" s="462"/>
      <c r="K80" s="456"/>
      <c r="N80" s="404" t="s">
        <v>531</v>
      </c>
      <c r="O80" s="404">
        <v>4142.55</v>
      </c>
      <c r="P80" s="797"/>
      <c r="Q80" s="402"/>
      <c r="S80" s="759"/>
      <c r="U80" s="423">
        <v>950.4396720000002</v>
      </c>
    </row>
    <row r="81" ht="12.75">
      <c r="N81" s="404"/>
    </row>
    <row r="82" ht="12.75">
      <c r="N82" s="404"/>
    </row>
    <row r="83" ht="12.75">
      <c r="N83" s="404"/>
    </row>
    <row r="84" ht="13.5" thickBot="1">
      <c r="N84" s="405"/>
    </row>
  </sheetData>
  <sheetProtection password="8C0D" sheet="1" selectLockedCells="1" selectUnlockedCells="1"/>
  <mergeCells count="63">
    <mergeCell ref="S20:S22"/>
    <mergeCell ref="I23:I25"/>
    <mergeCell ref="S23:S25"/>
    <mergeCell ref="A43:A48"/>
    <mergeCell ref="A56:A59"/>
    <mergeCell ref="A22:A35"/>
    <mergeCell ref="P38:P46"/>
    <mergeCell ref="E47:E52"/>
    <mergeCell ref="P47:P52"/>
    <mergeCell ref="E53:E56"/>
    <mergeCell ref="A36:A42"/>
    <mergeCell ref="L6:L7"/>
    <mergeCell ref="J5:J6"/>
    <mergeCell ref="K5:K6"/>
    <mergeCell ref="I5:I6"/>
    <mergeCell ref="A7:A21"/>
    <mergeCell ref="I7:I11"/>
    <mergeCell ref="F5:F6"/>
    <mergeCell ref="G5:G6"/>
    <mergeCell ref="A5:A6"/>
    <mergeCell ref="A1:K2"/>
    <mergeCell ref="A3:K3"/>
    <mergeCell ref="H5:H6"/>
    <mergeCell ref="A4:K4"/>
    <mergeCell ref="E5:E6"/>
    <mergeCell ref="I20:I22"/>
    <mergeCell ref="B5:B6"/>
    <mergeCell ref="C5:C6"/>
    <mergeCell ref="D5:D6"/>
    <mergeCell ref="E65:E78"/>
    <mergeCell ref="A60:A78"/>
    <mergeCell ref="M60:M78"/>
    <mergeCell ref="M7:M21"/>
    <mergeCell ref="M22:M35"/>
    <mergeCell ref="M36:M42"/>
    <mergeCell ref="M43:M48"/>
    <mergeCell ref="E7:E37"/>
    <mergeCell ref="E57:E64"/>
    <mergeCell ref="A49:A55"/>
    <mergeCell ref="P53:P56"/>
    <mergeCell ref="M56:M59"/>
    <mergeCell ref="M49:M55"/>
    <mergeCell ref="P57:P64"/>
    <mergeCell ref="P65:P80"/>
    <mergeCell ref="I43:I57"/>
    <mergeCell ref="I58:I72"/>
    <mergeCell ref="I73:I78"/>
    <mergeCell ref="S7:S11"/>
    <mergeCell ref="I12:I19"/>
    <mergeCell ref="S12:S19"/>
    <mergeCell ref="P7:P37"/>
    <mergeCell ref="E38:E46"/>
    <mergeCell ref="I26:I30"/>
    <mergeCell ref="S26:S30"/>
    <mergeCell ref="I31:I33"/>
    <mergeCell ref="I34:I36"/>
    <mergeCell ref="I37:I42"/>
    <mergeCell ref="S31:S33"/>
    <mergeCell ref="S34:S36"/>
    <mergeCell ref="S37:S42"/>
    <mergeCell ref="S43:S57"/>
    <mergeCell ref="S58:S72"/>
    <mergeCell ref="S73:S80"/>
  </mergeCells>
  <printOptions horizontalCentered="1"/>
  <pageMargins left="0.31496062992125984" right="0.31496062992125984" top="0.3543307086614173" bottom="0.3543307086614173" header="0" footer="0"/>
  <pageSetup horizontalDpi="600" verticalDpi="600" orientation="portrait" paperSize="9" scale="84" r:id="rId9"/>
  <drawing r:id="rId8"/>
  <legacyDrawing r:id="rId7"/>
  <oleObjects>
    <oleObject progId="Paint.Picture" shapeId="376319" r:id="rId1"/>
    <oleObject progId="Paint.Picture" shapeId="502639" r:id="rId2"/>
    <oleObject progId="Paint.Picture" shapeId="979280" r:id="rId3"/>
    <oleObject progId="Paint.Picture" shapeId="1415955" r:id="rId4"/>
    <oleObject progId="Paint.Picture" shapeId="1442074" r:id="rId5"/>
    <oleObject progId="Paint.Picture" shapeId="1515509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L11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1.7109375" style="0" customWidth="1"/>
    <col min="2" max="2" width="6.57421875" style="0" customWidth="1"/>
    <col min="3" max="3" width="4.57421875" style="0" customWidth="1"/>
    <col min="4" max="4" width="11.57421875" style="0" customWidth="1"/>
    <col min="5" max="5" width="9.140625" style="0" hidden="1" customWidth="1"/>
    <col min="6" max="6" width="21.7109375" style="0" customWidth="1"/>
    <col min="7" max="7" width="7.8515625" style="0" customWidth="1"/>
    <col min="8" max="8" width="8.140625" style="0" customWidth="1"/>
    <col min="9" max="9" width="8.00390625" style="0" customWidth="1"/>
  </cols>
  <sheetData>
    <row r="1" spans="1:9" ht="18" customHeight="1">
      <c r="A1" s="648" t="s">
        <v>690</v>
      </c>
      <c r="B1" s="648"/>
      <c r="C1" s="648"/>
      <c r="D1" s="648"/>
      <c r="E1" s="648"/>
      <c r="F1" s="648"/>
      <c r="G1" s="648"/>
      <c r="H1" s="648"/>
      <c r="I1" s="648"/>
    </row>
    <row r="2" spans="1:9" ht="18" customHeight="1">
      <c r="A2" s="648"/>
      <c r="B2" s="648"/>
      <c r="C2" s="648"/>
      <c r="D2" s="648"/>
      <c r="E2" s="648"/>
      <c r="F2" s="648"/>
      <c r="G2" s="648"/>
      <c r="H2" s="648"/>
      <c r="I2" s="648"/>
    </row>
    <row r="3" spans="1:9" s="495" customFormat="1" ht="15" customHeight="1" thickBot="1">
      <c r="A3" s="493"/>
      <c r="B3" s="493"/>
      <c r="C3" s="493"/>
      <c r="D3" s="494"/>
      <c r="E3" s="494"/>
      <c r="F3" s="494"/>
      <c r="G3" s="494"/>
      <c r="H3" s="847" t="s">
        <v>685</v>
      </c>
      <c r="I3" s="847"/>
    </row>
    <row r="4" spans="1:12" ht="12.75">
      <c r="A4" s="833" t="s">
        <v>356</v>
      </c>
      <c r="B4" s="330" t="s">
        <v>357</v>
      </c>
      <c r="C4" s="374" t="s">
        <v>358</v>
      </c>
      <c r="D4" s="835" t="s">
        <v>359</v>
      </c>
      <c r="E4" s="836"/>
      <c r="F4" s="373" t="s">
        <v>360</v>
      </c>
      <c r="G4" s="331" t="s">
        <v>646</v>
      </c>
      <c r="H4" s="331"/>
      <c r="I4" s="393"/>
      <c r="J4" s="328"/>
      <c r="K4" s="328"/>
      <c r="L4" s="328"/>
    </row>
    <row r="5" spans="1:12" ht="13.5" thickBot="1">
      <c r="A5" s="834"/>
      <c r="B5" s="332" t="s">
        <v>361</v>
      </c>
      <c r="C5" s="375" t="s">
        <v>362</v>
      </c>
      <c r="D5" s="837"/>
      <c r="E5" s="838"/>
      <c r="F5" s="332" t="s">
        <v>363</v>
      </c>
      <c r="G5" s="333" t="s">
        <v>364</v>
      </c>
      <c r="H5" s="333" t="s">
        <v>365</v>
      </c>
      <c r="I5" s="334" t="s">
        <v>366</v>
      </c>
      <c r="J5" s="328"/>
      <c r="K5" s="328"/>
      <c r="L5" s="328"/>
    </row>
    <row r="6" spans="1:12" ht="13.5" thickBot="1">
      <c r="A6" s="335" t="s">
        <v>367</v>
      </c>
      <c r="B6" s="336">
        <v>3</v>
      </c>
      <c r="C6" s="376">
        <v>5</v>
      </c>
      <c r="D6" s="839" t="s">
        <v>368</v>
      </c>
      <c r="E6" s="840"/>
      <c r="F6" s="383" t="s">
        <v>369</v>
      </c>
      <c r="G6" s="507">
        <v>51.15</v>
      </c>
      <c r="H6" s="507">
        <f>G6/1.028</f>
        <v>49.7568093385214</v>
      </c>
      <c r="I6" s="508">
        <f>G6/1.048</f>
        <v>48.80725190839694</v>
      </c>
      <c r="J6" s="328"/>
      <c r="K6" s="328"/>
      <c r="L6" s="328"/>
    </row>
    <row r="7" spans="1:12" ht="13.5" thickBot="1">
      <c r="A7" s="335" t="s">
        <v>367</v>
      </c>
      <c r="B7" s="336" t="s">
        <v>370</v>
      </c>
      <c r="C7" s="376">
        <v>5</v>
      </c>
      <c r="D7" s="831" t="s">
        <v>371</v>
      </c>
      <c r="E7" s="832"/>
      <c r="F7" s="383"/>
      <c r="G7" s="509">
        <v>50.82</v>
      </c>
      <c r="H7" s="507">
        <f aca="true" t="shared" si="0" ref="H7:H37">G7/1.028</f>
        <v>49.43579766536965</v>
      </c>
      <c r="I7" s="508">
        <f aca="true" t="shared" si="1" ref="I7:I37">G7/1.048</f>
        <v>48.49236641221374</v>
      </c>
      <c r="J7" s="328"/>
      <c r="K7" s="328"/>
      <c r="L7" s="328"/>
    </row>
    <row r="8" spans="1:12" ht="13.5" thickBot="1">
      <c r="A8" s="338" t="s">
        <v>372</v>
      </c>
      <c r="B8" s="339">
        <v>3</v>
      </c>
      <c r="C8" s="377">
        <v>5</v>
      </c>
      <c r="D8" s="843" t="s">
        <v>373</v>
      </c>
      <c r="E8" s="844"/>
      <c r="F8" s="384" t="s">
        <v>374</v>
      </c>
      <c r="G8" s="509">
        <v>51.48</v>
      </c>
      <c r="H8" s="507">
        <f t="shared" si="0"/>
        <v>50.077821011673144</v>
      </c>
      <c r="I8" s="508">
        <f t="shared" si="1"/>
        <v>49.12213740458015</v>
      </c>
      <c r="J8" s="328"/>
      <c r="K8" s="328"/>
      <c r="L8" s="328"/>
    </row>
    <row r="9" spans="1:12" ht="13.5" thickBot="1">
      <c r="A9" s="338" t="s">
        <v>372</v>
      </c>
      <c r="B9" s="339" t="s">
        <v>370</v>
      </c>
      <c r="C9" s="377">
        <v>5</v>
      </c>
      <c r="D9" s="843" t="s">
        <v>373</v>
      </c>
      <c r="E9" s="844"/>
      <c r="F9" s="384"/>
      <c r="G9" s="509">
        <v>51.48</v>
      </c>
      <c r="H9" s="507">
        <f t="shared" si="0"/>
        <v>50.077821011673144</v>
      </c>
      <c r="I9" s="508">
        <f t="shared" si="1"/>
        <v>49.12213740458015</v>
      </c>
      <c r="J9" s="328"/>
      <c r="K9" s="328"/>
      <c r="L9" s="328"/>
    </row>
    <row r="10" spans="1:12" ht="13.5" thickBot="1">
      <c r="A10" s="338" t="s">
        <v>375</v>
      </c>
      <c r="B10" s="339">
        <v>3</v>
      </c>
      <c r="C10" s="378">
        <v>5</v>
      </c>
      <c r="D10" s="845" t="s">
        <v>373</v>
      </c>
      <c r="E10" s="846"/>
      <c r="F10" s="385" t="s">
        <v>488</v>
      </c>
      <c r="G10" s="509">
        <v>51.15</v>
      </c>
      <c r="H10" s="507">
        <f t="shared" si="0"/>
        <v>49.7568093385214</v>
      </c>
      <c r="I10" s="508">
        <f t="shared" si="1"/>
        <v>48.80725190839694</v>
      </c>
      <c r="J10" s="328"/>
      <c r="K10" s="328"/>
      <c r="L10" s="328"/>
    </row>
    <row r="11" spans="1:12" ht="13.5" thickBot="1">
      <c r="A11" s="329" t="s">
        <v>375</v>
      </c>
      <c r="B11" s="339" t="s">
        <v>370</v>
      </c>
      <c r="C11" s="378">
        <v>5</v>
      </c>
      <c r="D11" s="841" t="s">
        <v>373</v>
      </c>
      <c r="E11" s="842"/>
      <c r="F11" s="384" t="s">
        <v>488</v>
      </c>
      <c r="G11" s="509">
        <v>50.82</v>
      </c>
      <c r="H11" s="507">
        <f t="shared" si="0"/>
        <v>49.43579766536965</v>
      </c>
      <c r="I11" s="508">
        <f t="shared" si="1"/>
        <v>48.49236641221374</v>
      </c>
      <c r="J11" s="328"/>
      <c r="K11" s="328"/>
      <c r="L11" s="328"/>
    </row>
    <row r="12" spans="1:12" ht="13.5" thickBot="1">
      <c r="A12" s="329" t="s">
        <v>376</v>
      </c>
      <c r="B12" s="339">
        <v>3</v>
      </c>
      <c r="C12" s="378">
        <v>5</v>
      </c>
      <c r="D12" s="841" t="s">
        <v>373</v>
      </c>
      <c r="E12" s="842"/>
      <c r="F12" s="384" t="s">
        <v>488</v>
      </c>
      <c r="G12" s="509">
        <v>51.15</v>
      </c>
      <c r="H12" s="507">
        <f t="shared" si="0"/>
        <v>49.7568093385214</v>
      </c>
      <c r="I12" s="508">
        <f t="shared" si="1"/>
        <v>48.80725190839694</v>
      </c>
      <c r="J12" s="328"/>
      <c r="K12" s="328"/>
      <c r="L12" s="328"/>
    </row>
    <row r="13" spans="1:12" ht="13.5" thickBot="1">
      <c r="A13" s="329" t="s">
        <v>376</v>
      </c>
      <c r="B13" s="339" t="s">
        <v>377</v>
      </c>
      <c r="C13" s="378">
        <v>5</v>
      </c>
      <c r="D13" s="841" t="s">
        <v>373</v>
      </c>
      <c r="E13" s="842"/>
      <c r="F13" s="384" t="s">
        <v>488</v>
      </c>
      <c r="G13" s="509">
        <v>50.82</v>
      </c>
      <c r="H13" s="507">
        <f t="shared" si="0"/>
        <v>49.43579766536965</v>
      </c>
      <c r="I13" s="508">
        <f t="shared" si="1"/>
        <v>48.49236641221374</v>
      </c>
      <c r="J13" s="328"/>
      <c r="K13" s="328"/>
      <c r="L13" s="328"/>
    </row>
    <row r="14" spans="1:12" ht="13.5" thickBot="1">
      <c r="A14" s="329" t="s">
        <v>378</v>
      </c>
      <c r="B14" s="339">
        <v>3</v>
      </c>
      <c r="C14" s="378">
        <v>5</v>
      </c>
      <c r="D14" s="841" t="s">
        <v>373</v>
      </c>
      <c r="E14" s="842"/>
      <c r="F14" s="384" t="s">
        <v>488</v>
      </c>
      <c r="G14" s="509">
        <v>88.22</v>
      </c>
      <c r="H14" s="507">
        <f t="shared" si="0"/>
        <v>85.81712062256808</v>
      </c>
      <c r="I14" s="508">
        <f t="shared" si="1"/>
        <v>84.1793893129771</v>
      </c>
      <c r="J14" s="328"/>
      <c r="K14" s="328"/>
      <c r="L14" s="328"/>
    </row>
    <row r="15" spans="1:12" ht="13.5" thickBot="1">
      <c r="A15" s="329" t="s">
        <v>378</v>
      </c>
      <c r="B15" s="339">
        <v>4.5</v>
      </c>
      <c r="C15" s="378">
        <v>5</v>
      </c>
      <c r="D15" s="841" t="s">
        <v>373</v>
      </c>
      <c r="E15" s="842"/>
      <c r="F15" s="384" t="s">
        <v>488</v>
      </c>
      <c r="G15" s="509">
        <v>85.03</v>
      </c>
      <c r="H15" s="507">
        <f t="shared" si="0"/>
        <v>82.71400778210116</v>
      </c>
      <c r="I15" s="508">
        <f t="shared" si="1"/>
        <v>81.1354961832061</v>
      </c>
      <c r="J15" s="328"/>
      <c r="K15" s="328"/>
      <c r="L15" s="328"/>
    </row>
    <row r="16" spans="1:12" ht="13.5" thickBot="1">
      <c r="A16" s="329" t="s">
        <v>379</v>
      </c>
      <c r="B16" s="339">
        <v>3</v>
      </c>
      <c r="C16" s="378">
        <v>5</v>
      </c>
      <c r="D16" s="841" t="s">
        <v>373</v>
      </c>
      <c r="E16" s="842"/>
      <c r="F16" s="384" t="s">
        <v>488</v>
      </c>
      <c r="G16" s="509">
        <v>76.45</v>
      </c>
      <c r="H16" s="507">
        <f t="shared" si="0"/>
        <v>74.36770428015565</v>
      </c>
      <c r="I16" s="508">
        <f t="shared" si="1"/>
        <v>72.94847328244275</v>
      </c>
      <c r="J16" s="328"/>
      <c r="K16" s="328"/>
      <c r="L16" s="328"/>
    </row>
    <row r="17" spans="1:12" ht="13.5" thickBot="1">
      <c r="A17" s="329" t="s">
        <v>379</v>
      </c>
      <c r="B17" s="339">
        <v>4.5</v>
      </c>
      <c r="C17" s="378">
        <v>5</v>
      </c>
      <c r="D17" s="841" t="s">
        <v>373</v>
      </c>
      <c r="E17" s="842"/>
      <c r="F17" s="384" t="s">
        <v>488</v>
      </c>
      <c r="G17" s="509">
        <v>74.03</v>
      </c>
      <c r="H17" s="507">
        <f t="shared" si="0"/>
        <v>72.0136186770428</v>
      </c>
      <c r="I17" s="508">
        <f t="shared" si="1"/>
        <v>70.63931297709924</v>
      </c>
      <c r="J17" s="328"/>
      <c r="K17" s="328"/>
      <c r="L17" s="328"/>
    </row>
    <row r="18" spans="1:12" ht="13.5" thickBot="1">
      <c r="A18" s="329" t="s">
        <v>380</v>
      </c>
      <c r="B18" s="339" t="s">
        <v>381</v>
      </c>
      <c r="C18" s="378">
        <v>5</v>
      </c>
      <c r="D18" s="841" t="s">
        <v>373</v>
      </c>
      <c r="E18" s="842"/>
      <c r="F18" s="384" t="s">
        <v>489</v>
      </c>
      <c r="G18" s="509">
        <v>1295.8</v>
      </c>
      <c r="H18" s="507">
        <f t="shared" si="0"/>
        <v>1260.5058365758755</v>
      </c>
      <c r="I18" s="508">
        <f t="shared" si="1"/>
        <v>1236.4503816793892</v>
      </c>
      <c r="J18" s="328"/>
      <c r="K18" s="328"/>
      <c r="L18" s="328"/>
    </row>
    <row r="19" spans="1:12" ht="13.5" thickBot="1">
      <c r="A19" s="329" t="s">
        <v>382</v>
      </c>
      <c r="B19" s="339" t="s">
        <v>381</v>
      </c>
      <c r="C19" s="378">
        <v>5</v>
      </c>
      <c r="D19" s="841" t="s">
        <v>373</v>
      </c>
      <c r="E19" s="842"/>
      <c r="F19" s="384" t="s">
        <v>489</v>
      </c>
      <c r="G19" s="509">
        <v>508.42</v>
      </c>
      <c r="H19" s="507">
        <f t="shared" si="0"/>
        <v>494.5719844357977</v>
      </c>
      <c r="I19" s="508">
        <f t="shared" si="1"/>
        <v>485.1335877862595</v>
      </c>
      <c r="J19" s="328"/>
      <c r="K19" s="328"/>
      <c r="L19" s="328"/>
    </row>
    <row r="20" spans="1:12" ht="13.5" thickBot="1">
      <c r="A20" s="329" t="s">
        <v>383</v>
      </c>
      <c r="B20" s="339" t="s">
        <v>381</v>
      </c>
      <c r="C20" s="378">
        <v>5</v>
      </c>
      <c r="D20" s="841" t="s">
        <v>373</v>
      </c>
      <c r="E20" s="842"/>
      <c r="F20" s="384" t="s">
        <v>448</v>
      </c>
      <c r="G20" s="509">
        <v>2992</v>
      </c>
      <c r="H20" s="507">
        <f t="shared" si="0"/>
        <v>2910.5058365758755</v>
      </c>
      <c r="I20" s="508">
        <f t="shared" si="1"/>
        <v>2854.9618320610684</v>
      </c>
      <c r="J20" s="328"/>
      <c r="K20" s="328"/>
      <c r="L20" s="328"/>
    </row>
    <row r="21" spans="1:12" ht="13.5" thickBot="1">
      <c r="A21" s="341" t="s">
        <v>384</v>
      </c>
      <c r="B21" s="342" t="s">
        <v>381</v>
      </c>
      <c r="C21" s="169">
        <v>5</v>
      </c>
      <c r="D21" s="841" t="s">
        <v>373</v>
      </c>
      <c r="E21" s="842"/>
      <c r="F21" s="386" t="s">
        <v>410</v>
      </c>
      <c r="G21" s="510">
        <v>613.8</v>
      </c>
      <c r="H21" s="507">
        <f t="shared" si="0"/>
        <v>597.0817120622568</v>
      </c>
      <c r="I21" s="508">
        <f t="shared" si="1"/>
        <v>585.6870229007633</v>
      </c>
      <c r="J21" s="328"/>
      <c r="K21" s="328"/>
      <c r="L21" s="328"/>
    </row>
    <row r="22" spans="1:12" ht="13.5" thickBot="1">
      <c r="A22" s="344" t="s">
        <v>385</v>
      </c>
      <c r="B22" s="340">
        <v>3.4</v>
      </c>
      <c r="C22" s="379">
        <v>5</v>
      </c>
      <c r="D22" s="841" t="s">
        <v>373</v>
      </c>
      <c r="E22" s="842"/>
      <c r="F22" s="387" t="s">
        <v>489</v>
      </c>
      <c r="G22" s="509">
        <v>3308.8</v>
      </c>
      <c r="H22" s="507">
        <f t="shared" si="0"/>
        <v>3218.6770428015566</v>
      </c>
      <c r="I22" s="508">
        <f t="shared" si="1"/>
        <v>3157.2519083969464</v>
      </c>
      <c r="J22" s="328"/>
      <c r="K22" s="328"/>
      <c r="L22" s="328"/>
    </row>
    <row r="23" spans="1:12" ht="13.5" thickBot="1">
      <c r="A23" s="329" t="s">
        <v>386</v>
      </c>
      <c r="B23" s="339" t="s">
        <v>381</v>
      </c>
      <c r="C23" s="378">
        <v>5</v>
      </c>
      <c r="D23" s="841" t="s">
        <v>373</v>
      </c>
      <c r="E23" s="842"/>
      <c r="F23" s="384" t="s">
        <v>489</v>
      </c>
      <c r="G23" s="509">
        <v>464.2</v>
      </c>
      <c r="H23" s="507">
        <f t="shared" si="0"/>
        <v>451.55642023346303</v>
      </c>
      <c r="I23" s="508">
        <f t="shared" si="1"/>
        <v>442.93893129770987</v>
      </c>
      <c r="J23" s="328"/>
      <c r="K23" s="328"/>
      <c r="L23" s="328"/>
    </row>
    <row r="24" spans="1:12" ht="13.5" thickBot="1">
      <c r="A24" s="329" t="s">
        <v>387</v>
      </c>
      <c r="B24" s="339" t="s">
        <v>381</v>
      </c>
      <c r="C24" s="378">
        <v>5</v>
      </c>
      <c r="D24" s="841" t="s">
        <v>373</v>
      </c>
      <c r="E24" s="842"/>
      <c r="F24" s="384" t="s">
        <v>489</v>
      </c>
      <c r="G24" s="509">
        <v>467.5</v>
      </c>
      <c r="H24" s="507">
        <f t="shared" si="0"/>
        <v>454.76653696498056</v>
      </c>
      <c r="I24" s="508">
        <f t="shared" si="1"/>
        <v>446.087786259542</v>
      </c>
      <c r="J24" s="328"/>
      <c r="K24" s="328"/>
      <c r="L24" s="328"/>
    </row>
    <row r="25" spans="1:12" ht="13.5" thickBot="1">
      <c r="A25" s="329" t="s">
        <v>388</v>
      </c>
      <c r="B25" s="339" t="s">
        <v>381</v>
      </c>
      <c r="C25" s="378">
        <v>5</v>
      </c>
      <c r="D25" s="841" t="s">
        <v>373</v>
      </c>
      <c r="E25" s="842"/>
      <c r="F25" s="384" t="s">
        <v>489</v>
      </c>
      <c r="G25" s="509">
        <v>341</v>
      </c>
      <c r="H25" s="507">
        <f t="shared" si="0"/>
        <v>331.7120622568093</v>
      </c>
      <c r="I25" s="508">
        <f t="shared" si="1"/>
        <v>325.381679389313</v>
      </c>
      <c r="J25" s="328"/>
      <c r="K25" s="328"/>
      <c r="L25" s="328"/>
    </row>
    <row r="26" spans="1:12" ht="13.5" thickBot="1">
      <c r="A26" s="329" t="s">
        <v>389</v>
      </c>
      <c r="B26" s="339" t="s">
        <v>381</v>
      </c>
      <c r="C26" s="378">
        <v>5</v>
      </c>
      <c r="D26" s="841" t="s">
        <v>373</v>
      </c>
      <c r="E26" s="842"/>
      <c r="F26" s="384" t="s">
        <v>490</v>
      </c>
      <c r="G26" s="509">
        <v>75.9</v>
      </c>
      <c r="H26" s="507">
        <f t="shared" si="0"/>
        <v>73.83268482490273</v>
      </c>
      <c r="I26" s="508">
        <f t="shared" si="1"/>
        <v>72.42366412213741</v>
      </c>
      <c r="J26" s="328"/>
      <c r="K26" s="328"/>
      <c r="L26" s="328"/>
    </row>
    <row r="27" spans="1:12" ht="13.5" thickBot="1">
      <c r="A27" s="338" t="s">
        <v>390</v>
      </c>
      <c r="B27" s="339" t="s">
        <v>370</v>
      </c>
      <c r="C27" s="378">
        <v>5</v>
      </c>
      <c r="D27" s="841" t="s">
        <v>373</v>
      </c>
      <c r="E27" s="842"/>
      <c r="F27" s="384" t="s">
        <v>410</v>
      </c>
      <c r="G27" s="509">
        <v>233.2</v>
      </c>
      <c r="H27" s="507">
        <f t="shared" si="0"/>
        <v>226.84824902723733</v>
      </c>
      <c r="I27" s="508">
        <f t="shared" si="1"/>
        <v>222.51908396946564</v>
      </c>
      <c r="J27" s="328"/>
      <c r="K27" s="328"/>
      <c r="L27" s="328"/>
    </row>
    <row r="28" spans="1:12" ht="13.5" thickBot="1">
      <c r="A28" s="338" t="s">
        <v>391</v>
      </c>
      <c r="B28" s="339" t="s">
        <v>392</v>
      </c>
      <c r="C28" s="378">
        <v>5</v>
      </c>
      <c r="D28" s="841" t="s">
        <v>373</v>
      </c>
      <c r="E28" s="842"/>
      <c r="F28" s="384" t="s">
        <v>410</v>
      </c>
      <c r="G28" s="509">
        <v>233.2</v>
      </c>
      <c r="H28" s="507">
        <f t="shared" si="0"/>
        <v>226.84824902723733</v>
      </c>
      <c r="I28" s="508">
        <f t="shared" si="1"/>
        <v>222.51908396946564</v>
      </c>
      <c r="J28" s="328"/>
      <c r="K28" s="328"/>
      <c r="L28" s="328"/>
    </row>
    <row r="29" spans="1:12" ht="13.5" thickBot="1">
      <c r="A29" s="345" t="s">
        <v>393</v>
      </c>
      <c r="B29" s="346" t="s">
        <v>394</v>
      </c>
      <c r="C29" s="380">
        <v>5</v>
      </c>
      <c r="D29" s="841" t="s">
        <v>373</v>
      </c>
      <c r="E29" s="842"/>
      <c r="F29" s="384" t="s">
        <v>488</v>
      </c>
      <c r="G29" s="509">
        <v>123.2</v>
      </c>
      <c r="H29" s="507">
        <f t="shared" si="0"/>
        <v>119.8443579766537</v>
      </c>
      <c r="I29" s="508">
        <f t="shared" si="1"/>
        <v>117.55725190839695</v>
      </c>
      <c r="J29" s="328"/>
      <c r="K29" s="328"/>
      <c r="L29" s="328"/>
    </row>
    <row r="30" spans="1:12" ht="13.5" thickBot="1">
      <c r="A30" s="345" t="s">
        <v>395</v>
      </c>
      <c r="B30" s="346" t="s">
        <v>396</v>
      </c>
      <c r="C30" s="380">
        <v>5</v>
      </c>
      <c r="D30" s="841" t="s">
        <v>373</v>
      </c>
      <c r="E30" s="842"/>
      <c r="F30" s="384" t="s">
        <v>488</v>
      </c>
      <c r="G30" s="509">
        <v>130.46</v>
      </c>
      <c r="H30" s="507">
        <f t="shared" si="0"/>
        <v>126.90661478599222</v>
      </c>
      <c r="I30" s="508">
        <f t="shared" si="1"/>
        <v>124.48473282442748</v>
      </c>
      <c r="J30" s="328"/>
      <c r="K30" s="328"/>
      <c r="L30" s="328"/>
    </row>
    <row r="31" spans="1:12" ht="13.5" thickBot="1">
      <c r="A31" s="345" t="s">
        <v>397</v>
      </c>
      <c r="B31" s="346" t="s">
        <v>398</v>
      </c>
      <c r="C31" s="380">
        <v>5</v>
      </c>
      <c r="D31" s="841" t="s">
        <v>373</v>
      </c>
      <c r="E31" s="842"/>
      <c r="F31" s="384" t="s">
        <v>488</v>
      </c>
      <c r="G31" s="509">
        <v>126.5</v>
      </c>
      <c r="H31" s="507">
        <f t="shared" si="0"/>
        <v>123.0544747081712</v>
      </c>
      <c r="I31" s="508">
        <f t="shared" si="1"/>
        <v>120.70610687022901</v>
      </c>
      <c r="J31" s="328"/>
      <c r="K31" s="328"/>
      <c r="L31" s="328"/>
    </row>
    <row r="32" spans="1:12" ht="13.5" thickBot="1">
      <c r="A32" s="347" t="s">
        <v>399</v>
      </c>
      <c r="B32" s="339" t="s">
        <v>400</v>
      </c>
      <c r="C32" s="381" t="s">
        <v>401</v>
      </c>
      <c r="D32" s="841" t="s">
        <v>373</v>
      </c>
      <c r="E32" s="842"/>
      <c r="F32" s="384" t="s">
        <v>489</v>
      </c>
      <c r="G32" s="509">
        <v>343.2</v>
      </c>
      <c r="H32" s="507">
        <f t="shared" si="0"/>
        <v>333.852140077821</v>
      </c>
      <c r="I32" s="508">
        <f t="shared" si="1"/>
        <v>327.48091603053433</v>
      </c>
      <c r="J32" s="328"/>
      <c r="K32" s="328"/>
      <c r="L32" s="328"/>
    </row>
    <row r="33" spans="1:12" ht="13.5" thickBot="1">
      <c r="A33" s="347" t="s">
        <v>402</v>
      </c>
      <c r="B33" s="339">
        <v>4</v>
      </c>
      <c r="C33" s="381" t="s">
        <v>401</v>
      </c>
      <c r="D33" s="841" t="s">
        <v>373</v>
      </c>
      <c r="E33" s="842"/>
      <c r="F33" s="384" t="s">
        <v>410</v>
      </c>
      <c r="G33" s="509">
        <v>409.2</v>
      </c>
      <c r="H33" s="507">
        <f t="shared" si="0"/>
        <v>398.0544747081712</v>
      </c>
      <c r="I33" s="508">
        <f t="shared" si="1"/>
        <v>390.45801526717554</v>
      </c>
      <c r="J33" s="328"/>
      <c r="K33" s="328"/>
      <c r="L33" s="328"/>
    </row>
    <row r="34" spans="1:12" ht="13.5" thickBot="1">
      <c r="A34" s="329" t="s">
        <v>403</v>
      </c>
      <c r="B34" s="339" t="s">
        <v>381</v>
      </c>
      <c r="C34" s="378">
        <v>5</v>
      </c>
      <c r="D34" s="841" t="s">
        <v>373</v>
      </c>
      <c r="E34" s="842"/>
      <c r="F34" s="384" t="s">
        <v>448</v>
      </c>
      <c r="G34" s="509">
        <v>749.1</v>
      </c>
      <c r="H34" s="507">
        <f t="shared" si="0"/>
        <v>728.6964980544747</v>
      </c>
      <c r="I34" s="508">
        <f t="shared" si="1"/>
        <v>714.7900763358779</v>
      </c>
      <c r="J34" s="328"/>
      <c r="K34" s="328"/>
      <c r="L34" s="328"/>
    </row>
    <row r="35" spans="1:12" ht="13.5" thickBot="1">
      <c r="A35" s="329" t="s">
        <v>404</v>
      </c>
      <c r="B35" s="339" t="s">
        <v>381</v>
      </c>
      <c r="C35" s="378">
        <v>5</v>
      </c>
      <c r="D35" s="841" t="s">
        <v>373</v>
      </c>
      <c r="E35" s="842"/>
      <c r="F35" s="384" t="s">
        <v>410</v>
      </c>
      <c r="G35" s="509">
        <v>574.2</v>
      </c>
      <c r="H35" s="507">
        <f t="shared" si="0"/>
        <v>558.5603112840467</v>
      </c>
      <c r="I35" s="508">
        <f t="shared" si="1"/>
        <v>547.9007633587786</v>
      </c>
      <c r="J35" s="328"/>
      <c r="K35" s="328"/>
      <c r="L35" s="328"/>
    </row>
    <row r="36" spans="1:12" ht="13.5" thickBot="1">
      <c r="A36" s="329" t="s">
        <v>405</v>
      </c>
      <c r="B36" s="339" t="s">
        <v>381</v>
      </c>
      <c r="C36" s="378">
        <v>5</v>
      </c>
      <c r="D36" s="841" t="s">
        <v>373</v>
      </c>
      <c r="E36" s="842"/>
      <c r="F36" s="384" t="s">
        <v>410</v>
      </c>
      <c r="G36" s="509">
        <v>893.2</v>
      </c>
      <c r="H36" s="507">
        <f t="shared" si="0"/>
        <v>868.8715953307393</v>
      </c>
      <c r="I36" s="508">
        <f t="shared" si="1"/>
        <v>852.2900763358779</v>
      </c>
      <c r="J36" s="328"/>
      <c r="K36" s="328"/>
      <c r="L36" s="328"/>
    </row>
    <row r="37" spans="1:12" ht="12.75">
      <c r="A37" s="329" t="s">
        <v>406</v>
      </c>
      <c r="B37" s="339" t="s">
        <v>381</v>
      </c>
      <c r="C37" s="378">
        <v>5</v>
      </c>
      <c r="D37" s="841" t="s">
        <v>373</v>
      </c>
      <c r="E37" s="842"/>
      <c r="F37" s="384" t="s">
        <v>489</v>
      </c>
      <c r="G37" s="509">
        <v>1298</v>
      </c>
      <c r="H37" s="507">
        <f t="shared" si="0"/>
        <v>1262.645914396887</v>
      </c>
      <c r="I37" s="508">
        <f t="shared" si="1"/>
        <v>1238.5496183206105</v>
      </c>
      <c r="J37" s="328"/>
      <c r="K37" s="328"/>
      <c r="L37" s="328"/>
    </row>
    <row r="38" spans="1:12" ht="13.5" thickBot="1">
      <c r="A38" s="338" t="s">
        <v>407</v>
      </c>
      <c r="B38" s="339">
        <v>3</v>
      </c>
      <c r="C38" s="381" t="s">
        <v>401</v>
      </c>
      <c r="D38" s="841" t="s">
        <v>408</v>
      </c>
      <c r="E38" s="842"/>
      <c r="F38" s="384" t="s">
        <v>488</v>
      </c>
      <c r="G38" s="337">
        <v>57.2</v>
      </c>
      <c r="H38" s="337">
        <v>55.64</v>
      </c>
      <c r="I38" s="337">
        <v>54.6</v>
      </c>
      <c r="J38" s="328"/>
      <c r="K38" s="328"/>
      <c r="L38" s="328"/>
    </row>
    <row r="39" spans="1:12" ht="13.5" thickBot="1">
      <c r="A39" s="338" t="s">
        <v>407</v>
      </c>
      <c r="B39" s="339" t="s">
        <v>370</v>
      </c>
      <c r="C39" s="378">
        <v>5</v>
      </c>
      <c r="D39" s="841" t="s">
        <v>408</v>
      </c>
      <c r="E39" s="842"/>
      <c r="F39" s="385" t="s">
        <v>488</v>
      </c>
      <c r="G39" s="337">
        <v>54.89</v>
      </c>
      <c r="H39" s="337">
        <v>53.39</v>
      </c>
      <c r="I39" s="337">
        <v>52.4</v>
      </c>
      <c r="J39" s="328"/>
      <c r="K39" s="328"/>
      <c r="L39" s="328"/>
    </row>
    <row r="40" spans="1:12" ht="13.5" thickBot="1">
      <c r="A40" s="338" t="s">
        <v>407</v>
      </c>
      <c r="B40" s="339">
        <v>6</v>
      </c>
      <c r="C40" s="378">
        <v>5</v>
      </c>
      <c r="D40" s="841" t="s">
        <v>408</v>
      </c>
      <c r="E40" s="842"/>
      <c r="F40" s="385" t="s">
        <v>488</v>
      </c>
      <c r="G40" s="337">
        <v>55</v>
      </c>
      <c r="H40" s="337">
        <v>53.5</v>
      </c>
      <c r="I40" s="337">
        <v>52.5</v>
      </c>
      <c r="J40" s="328"/>
      <c r="K40" s="328"/>
      <c r="L40" s="328"/>
    </row>
    <row r="41" spans="1:12" ht="13.5" thickBot="1">
      <c r="A41" s="338" t="s">
        <v>409</v>
      </c>
      <c r="B41" s="339">
        <v>3</v>
      </c>
      <c r="C41" s="378">
        <v>5</v>
      </c>
      <c r="D41" s="841" t="s">
        <v>408</v>
      </c>
      <c r="E41" s="842"/>
      <c r="F41" s="385" t="s">
        <v>488</v>
      </c>
      <c r="G41" s="337">
        <v>58.3</v>
      </c>
      <c r="H41" s="337">
        <v>56.71</v>
      </c>
      <c r="I41" s="337">
        <v>55.65</v>
      </c>
      <c r="J41" s="328"/>
      <c r="K41" s="328"/>
      <c r="L41" s="328"/>
    </row>
    <row r="42" spans="1:12" ht="13.5" thickBot="1">
      <c r="A42" s="338" t="s">
        <v>409</v>
      </c>
      <c r="B42" s="339" t="s">
        <v>377</v>
      </c>
      <c r="C42" s="378">
        <v>5</v>
      </c>
      <c r="D42" s="841" t="s">
        <v>408</v>
      </c>
      <c r="E42" s="842"/>
      <c r="F42" s="385" t="s">
        <v>488</v>
      </c>
      <c r="G42" s="337">
        <v>55.99</v>
      </c>
      <c r="H42" s="337">
        <v>54.46</v>
      </c>
      <c r="I42" s="337">
        <v>53.45</v>
      </c>
      <c r="J42" s="328"/>
      <c r="K42" s="328"/>
      <c r="L42" s="328"/>
    </row>
    <row r="43" spans="1:12" ht="13.5" thickBot="1">
      <c r="A43" s="338" t="s">
        <v>409</v>
      </c>
      <c r="B43" s="339">
        <v>6</v>
      </c>
      <c r="C43" s="378">
        <v>5</v>
      </c>
      <c r="D43" s="841" t="s">
        <v>408</v>
      </c>
      <c r="E43" s="842"/>
      <c r="F43" s="385" t="s">
        <v>488</v>
      </c>
      <c r="G43" s="337">
        <v>68.2</v>
      </c>
      <c r="H43" s="337">
        <v>66.34</v>
      </c>
      <c r="I43" s="337">
        <v>65.1</v>
      </c>
      <c r="J43" s="328"/>
      <c r="K43" s="328"/>
      <c r="L43" s="328"/>
    </row>
    <row r="44" spans="1:12" ht="13.5" thickBot="1">
      <c r="A44" s="338" t="s">
        <v>390</v>
      </c>
      <c r="B44" s="339" t="s">
        <v>377</v>
      </c>
      <c r="C44" s="378">
        <v>5</v>
      </c>
      <c r="D44" s="841" t="s">
        <v>408</v>
      </c>
      <c r="E44" s="842"/>
      <c r="F44" s="385" t="s">
        <v>410</v>
      </c>
      <c r="G44" s="337">
        <v>104.5</v>
      </c>
      <c r="H44" s="337">
        <v>101.65</v>
      </c>
      <c r="I44" s="337">
        <v>99.75</v>
      </c>
      <c r="J44" s="328"/>
      <c r="K44" s="328"/>
      <c r="L44" s="328"/>
    </row>
    <row r="45" spans="1:12" ht="13.5" thickBot="1">
      <c r="A45" s="338" t="s">
        <v>391</v>
      </c>
      <c r="B45" s="339" t="s">
        <v>377</v>
      </c>
      <c r="C45" s="378">
        <v>5</v>
      </c>
      <c r="D45" s="841" t="s">
        <v>408</v>
      </c>
      <c r="E45" s="842"/>
      <c r="F45" s="385" t="s">
        <v>410</v>
      </c>
      <c r="G45" s="337">
        <v>111.98</v>
      </c>
      <c r="H45" s="337">
        <v>108.93</v>
      </c>
      <c r="I45" s="337">
        <v>106.89</v>
      </c>
      <c r="J45" s="328"/>
      <c r="K45" s="328"/>
      <c r="L45" s="328"/>
    </row>
    <row r="46" spans="1:9" ht="13.5" thickBot="1">
      <c r="A46" s="338" t="s">
        <v>411</v>
      </c>
      <c r="B46" s="339" t="s">
        <v>377</v>
      </c>
      <c r="C46" s="378">
        <v>5</v>
      </c>
      <c r="D46" s="841" t="s">
        <v>408</v>
      </c>
      <c r="E46" s="842"/>
      <c r="F46" s="385" t="s">
        <v>410</v>
      </c>
      <c r="G46" s="337">
        <v>81.62</v>
      </c>
      <c r="H46" s="337">
        <v>79.39</v>
      </c>
      <c r="I46" s="337">
        <v>77.91</v>
      </c>
    </row>
    <row r="47" spans="1:9" ht="13.5" thickBot="1">
      <c r="A47" s="338" t="s">
        <v>393</v>
      </c>
      <c r="B47" s="339">
        <v>3</v>
      </c>
      <c r="C47" s="378">
        <v>5</v>
      </c>
      <c r="D47" s="389" t="s">
        <v>408</v>
      </c>
      <c r="E47" s="390"/>
      <c r="F47" s="385" t="s">
        <v>488</v>
      </c>
      <c r="G47" s="337">
        <v>80.3</v>
      </c>
      <c r="H47" s="337">
        <v>78.11</v>
      </c>
      <c r="I47" s="337">
        <v>76.65</v>
      </c>
    </row>
    <row r="48" spans="1:9" ht="13.5" thickBot="1">
      <c r="A48" s="338" t="s">
        <v>393</v>
      </c>
      <c r="B48" s="339" t="s">
        <v>377</v>
      </c>
      <c r="C48" s="378">
        <v>5</v>
      </c>
      <c r="D48" s="389" t="s">
        <v>408</v>
      </c>
      <c r="E48" s="390"/>
      <c r="F48" s="385" t="s">
        <v>488</v>
      </c>
      <c r="G48" s="337">
        <v>75.9</v>
      </c>
      <c r="H48" s="337">
        <v>73.83</v>
      </c>
      <c r="I48" s="337">
        <v>72.45</v>
      </c>
    </row>
    <row r="49" spans="1:9" ht="13.5" thickBot="1">
      <c r="A49" s="338" t="s">
        <v>397</v>
      </c>
      <c r="B49" s="339">
        <v>3</v>
      </c>
      <c r="C49" s="378">
        <v>5</v>
      </c>
      <c r="D49" s="841" t="s">
        <v>408</v>
      </c>
      <c r="E49" s="842"/>
      <c r="F49" s="385" t="s">
        <v>491</v>
      </c>
      <c r="G49" s="337">
        <v>140.8</v>
      </c>
      <c r="H49" s="337">
        <v>136.96</v>
      </c>
      <c r="I49" s="337">
        <v>134.4</v>
      </c>
    </row>
    <row r="50" spans="1:9" ht="13.5" thickBot="1">
      <c r="A50" s="338" t="s">
        <v>397</v>
      </c>
      <c r="B50" s="339" t="s">
        <v>377</v>
      </c>
      <c r="C50" s="378">
        <v>5</v>
      </c>
      <c r="D50" s="841" t="s">
        <v>408</v>
      </c>
      <c r="E50" s="842"/>
      <c r="F50" s="385" t="s">
        <v>488</v>
      </c>
      <c r="G50" s="337">
        <v>137.5</v>
      </c>
      <c r="H50" s="337">
        <v>133.75</v>
      </c>
      <c r="I50" s="337">
        <v>131.25</v>
      </c>
    </row>
    <row r="51" spans="1:9" ht="13.5" thickBot="1">
      <c r="A51" s="338" t="s">
        <v>492</v>
      </c>
      <c r="B51" s="339">
        <v>2.5</v>
      </c>
      <c r="C51" s="378">
        <v>3</v>
      </c>
      <c r="D51" s="841" t="s">
        <v>414</v>
      </c>
      <c r="E51" s="842"/>
      <c r="F51" s="384" t="s">
        <v>488</v>
      </c>
      <c r="G51" s="337">
        <v>85.8</v>
      </c>
      <c r="H51" s="337">
        <v>83.46</v>
      </c>
      <c r="I51" s="337">
        <v>81.9</v>
      </c>
    </row>
    <row r="52" spans="1:9" ht="13.5" thickBot="1">
      <c r="A52" s="338" t="s">
        <v>413</v>
      </c>
      <c r="B52" s="339">
        <v>2</v>
      </c>
      <c r="C52" s="378">
        <v>4.5</v>
      </c>
      <c r="D52" s="841" t="s">
        <v>414</v>
      </c>
      <c r="E52" s="842"/>
      <c r="F52" s="384" t="s">
        <v>488</v>
      </c>
      <c r="G52" s="337">
        <v>132.33</v>
      </c>
      <c r="H52" s="337">
        <v>128.72</v>
      </c>
      <c r="I52" s="337">
        <v>126.32</v>
      </c>
    </row>
    <row r="53" spans="1:9" ht="13.5" thickBot="1">
      <c r="A53" s="338" t="s">
        <v>413</v>
      </c>
      <c r="B53" s="339">
        <v>3</v>
      </c>
      <c r="C53" s="382">
        <v>4.5</v>
      </c>
      <c r="D53" s="841" t="s">
        <v>414</v>
      </c>
      <c r="E53" s="842"/>
      <c r="F53" s="385" t="s">
        <v>488</v>
      </c>
      <c r="G53" s="337">
        <v>68.6</v>
      </c>
      <c r="H53" s="337">
        <v>66.73</v>
      </c>
      <c r="I53" s="337">
        <v>65.48</v>
      </c>
    </row>
    <row r="54" spans="1:9" ht="13.5" thickBot="1">
      <c r="A54" s="338" t="s">
        <v>413</v>
      </c>
      <c r="B54" s="339" t="s">
        <v>377</v>
      </c>
      <c r="C54" s="378">
        <v>5</v>
      </c>
      <c r="D54" s="841" t="s">
        <v>414</v>
      </c>
      <c r="E54" s="842"/>
      <c r="F54" s="384" t="s">
        <v>489</v>
      </c>
      <c r="G54" s="337">
        <v>68.42</v>
      </c>
      <c r="H54" s="337">
        <v>66.55</v>
      </c>
      <c r="I54" s="337">
        <v>65.31</v>
      </c>
    </row>
    <row r="55" spans="1:9" ht="13.5" thickBot="1">
      <c r="A55" s="338" t="s">
        <v>399</v>
      </c>
      <c r="B55" s="339">
        <v>2</v>
      </c>
      <c r="C55" s="378">
        <v>3</v>
      </c>
      <c r="D55" s="841" t="s">
        <v>414</v>
      </c>
      <c r="E55" s="842"/>
      <c r="F55" s="384" t="s">
        <v>489</v>
      </c>
      <c r="G55" s="337">
        <v>894.52</v>
      </c>
      <c r="H55" s="337">
        <v>870.12</v>
      </c>
      <c r="I55" s="337">
        <v>853.86</v>
      </c>
    </row>
    <row r="56" spans="1:9" ht="13.5" thickBot="1">
      <c r="A56" s="338" t="s">
        <v>399</v>
      </c>
      <c r="B56" s="339">
        <v>2.5</v>
      </c>
      <c r="C56" s="378">
        <v>3</v>
      </c>
      <c r="D56" s="841" t="s">
        <v>414</v>
      </c>
      <c r="E56" s="842"/>
      <c r="F56" s="384" t="s">
        <v>489</v>
      </c>
      <c r="G56" s="337">
        <v>870.24</v>
      </c>
      <c r="H56" s="337">
        <v>846.51</v>
      </c>
      <c r="I56" s="337">
        <v>830.69</v>
      </c>
    </row>
    <row r="57" spans="1:9" ht="13.5" thickBot="1">
      <c r="A57" s="338" t="s">
        <v>415</v>
      </c>
      <c r="B57" s="339">
        <v>3</v>
      </c>
      <c r="C57" s="378">
        <v>5</v>
      </c>
      <c r="D57" s="841" t="s">
        <v>414</v>
      </c>
      <c r="E57" s="842"/>
      <c r="F57" s="384" t="s">
        <v>489</v>
      </c>
      <c r="G57" s="337">
        <v>391.03</v>
      </c>
      <c r="H57" s="337">
        <v>380.36</v>
      </c>
      <c r="I57" s="337">
        <v>373.25</v>
      </c>
    </row>
    <row r="58" spans="1:9" ht="13.5" thickBot="1">
      <c r="A58" s="338" t="s">
        <v>415</v>
      </c>
      <c r="B58" s="339" t="s">
        <v>377</v>
      </c>
      <c r="C58" s="378">
        <v>5</v>
      </c>
      <c r="D58" s="841" t="s">
        <v>414</v>
      </c>
      <c r="E58" s="842"/>
      <c r="F58" s="384" t="s">
        <v>489</v>
      </c>
      <c r="G58" s="337">
        <v>386.28</v>
      </c>
      <c r="H58" s="337">
        <v>375.74</v>
      </c>
      <c r="I58" s="337">
        <v>368.72</v>
      </c>
    </row>
    <row r="59" spans="1:9" ht="13.5" thickBot="1">
      <c r="A59" s="338" t="s">
        <v>403</v>
      </c>
      <c r="B59" s="339">
        <v>3</v>
      </c>
      <c r="C59" s="378">
        <v>5</v>
      </c>
      <c r="D59" s="841" t="s">
        <v>414</v>
      </c>
      <c r="E59" s="842"/>
      <c r="F59" s="384" t="s">
        <v>448</v>
      </c>
      <c r="G59" s="337">
        <v>948.26</v>
      </c>
      <c r="H59" s="337">
        <v>922.39</v>
      </c>
      <c r="I59" s="337">
        <v>905.15</v>
      </c>
    </row>
    <row r="60" spans="1:9" ht="13.5" thickBot="1">
      <c r="A60" s="338" t="s">
        <v>403</v>
      </c>
      <c r="B60" s="339" t="s">
        <v>370</v>
      </c>
      <c r="C60" s="378">
        <v>5</v>
      </c>
      <c r="D60" s="841" t="s">
        <v>414</v>
      </c>
      <c r="E60" s="842"/>
      <c r="F60" s="384" t="s">
        <v>448</v>
      </c>
      <c r="G60" s="337">
        <v>943.71</v>
      </c>
      <c r="H60" s="337">
        <v>917.97</v>
      </c>
      <c r="I60" s="337">
        <v>900.82</v>
      </c>
    </row>
    <row r="61" spans="1:9" ht="13.5" thickBot="1">
      <c r="A61" s="338" t="s">
        <v>404</v>
      </c>
      <c r="B61" s="339" t="s">
        <v>417</v>
      </c>
      <c r="C61" s="378">
        <v>5</v>
      </c>
      <c r="D61" s="841" t="s">
        <v>447</v>
      </c>
      <c r="E61" s="842"/>
      <c r="F61" s="384" t="s">
        <v>410</v>
      </c>
      <c r="G61" s="337">
        <v>627</v>
      </c>
      <c r="H61" s="337">
        <v>609.9</v>
      </c>
      <c r="I61" s="337">
        <v>598.5</v>
      </c>
    </row>
    <row r="62" spans="1:9" ht="13.5" thickBot="1">
      <c r="A62" s="338" t="s">
        <v>416</v>
      </c>
      <c r="B62" s="339">
        <v>3</v>
      </c>
      <c r="C62" s="378">
        <v>5</v>
      </c>
      <c r="D62" s="841" t="s">
        <v>414</v>
      </c>
      <c r="E62" s="842"/>
      <c r="F62" s="385" t="s">
        <v>450</v>
      </c>
      <c r="G62" s="337">
        <v>551.1</v>
      </c>
      <c r="H62" s="337">
        <v>536.07</v>
      </c>
      <c r="I62" s="337">
        <v>526.05</v>
      </c>
    </row>
    <row r="63" spans="1:9" ht="13.5" thickBot="1">
      <c r="A63" s="338" t="s">
        <v>449</v>
      </c>
      <c r="B63" s="339">
        <v>3</v>
      </c>
      <c r="C63" s="378">
        <v>5</v>
      </c>
      <c r="D63" s="841" t="s">
        <v>414</v>
      </c>
      <c r="E63" s="842"/>
      <c r="F63" s="385" t="s">
        <v>450</v>
      </c>
      <c r="G63" s="337">
        <v>484</v>
      </c>
      <c r="H63" s="337">
        <v>470.8</v>
      </c>
      <c r="I63" s="337">
        <v>462</v>
      </c>
    </row>
    <row r="64" spans="1:9" ht="13.5" thickBot="1">
      <c r="A64" s="338" t="s">
        <v>449</v>
      </c>
      <c r="B64" s="339" t="s">
        <v>377</v>
      </c>
      <c r="C64" s="381" t="s">
        <v>451</v>
      </c>
      <c r="D64" s="841" t="s">
        <v>447</v>
      </c>
      <c r="E64" s="842"/>
      <c r="F64" s="385" t="s">
        <v>489</v>
      </c>
      <c r="G64" s="337">
        <v>482.9</v>
      </c>
      <c r="H64" s="337">
        <v>469.73</v>
      </c>
      <c r="I64" s="337">
        <v>460.95</v>
      </c>
    </row>
    <row r="65" spans="1:9" ht="13.5" thickBot="1">
      <c r="A65" s="338" t="s">
        <v>493</v>
      </c>
      <c r="B65" s="339">
        <v>3</v>
      </c>
      <c r="C65" s="381" t="s">
        <v>451</v>
      </c>
      <c r="D65" s="841" t="s">
        <v>447</v>
      </c>
      <c r="E65" s="842"/>
      <c r="F65" s="385" t="s">
        <v>489</v>
      </c>
      <c r="G65" s="337">
        <v>4025.1</v>
      </c>
      <c r="H65" s="337">
        <v>3915.32</v>
      </c>
      <c r="I65" s="337">
        <v>3842.14</v>
      </c>
    </row>
    <row r="66" spans="1:9" ht="13.5" thickBot="1">
      <c r="A66" s="338" t="s">
        <v>493</v>
      </c>
      <c r="B66" s="339" t="s">
        <v>377</v>
      </c>
      <c r="C66" s="381" t="s">
        <v>451</v>
      </c>
      <c r="D66" s="841" t="s">
        <v>447</v>
      </c>
      <c r="E66" s="842"/>
      <c r="F66" s="385" t="s">
        <v>489</v>
      </c>
      <c r="G66" s="337">
        <v>3964.54</v>
      </c>
      <c r="H66" s="337">
        <v>3856.42</v>
      </c>
      <c r="I66" s="337">
        <v>3784.34</v>
      </c>
    </row>
    <row r="67" spans="1:9" ht="13.5" thickBot="1">
      <c r="A67" s="338" t="s">
        <v>452</v>
      </c>
      <c r="B67" s="348" t="s">
        <v>454</v>
      </c>
      <c r="C67" s="378">
        <v>5</v>
      </c>
      <c r="D67" s="841" t="s">
        <v>447</v>
      </c>
      <c r="E67" s="842"/>
      <c r="F67" s="385" t="s">
        <v>489</v>
      </c>
      <c r="G67" s="337">
        <v>5771.7</v>
      </c>
      <c r="H67" s="337">
        <v>5614.29</v>
      </c>
      <c r="I67" s="337">
        <v>5509.35</v>
      </c>
    </row>
    <row r="68" spans="1:9" ht="13.5" thickBot="1">
      <c r="A68" s="338" t="s">
        <v>453</v>
      </c>
      <c r="B68" s="391">
        <v>3</v>
      </c>
      <c r="C68" s="381" t="s">
        <v>451</v>
      </c>
      <c r="D68" s="841" t="s">
        <v>447</v>
      </c>
      <c r="E68" s="842"/>
      <c r="F68" s="385" t="s">
        <v>489</v>
      </c>
      <c r="G68" s="337">
        <v>190.3</v>
      </c>
      <c r="H68" s="337">
        <v>185.11</v>
      </c>
      <c r="I68" s="337">
        <v>181.65</v>
      </c>
    </row>
    <row r="69" spans="1:9" ht="13.5" thickBot="1">
      <c r="A69" s="338" t="s">
        <v>453</v>
      </c>
      <c r="B69" s="391" t="s">
        <v>377</v>
      </c>
      <c r="C69" s="381" t="s">
        <v>451</v>
      </c>
      <c r="D69" s="841" t="s">
        <v>447</v>
      </c>
      <c r="E69" s="842"/>
      <c r="F69" s="385" t="s">
        <v>489</v>
      </c>
      <c r="G69" s="337">
        <v>188.1</v>
      </c>
      <c r="H69" s="337">
        <v>182.97</v>
      </c>
      <c r="I69" s="337">
        <v>179.55</v>
      </c>
    </row>
    <row r="70" spans="1:9" ht="13.5" thickBot="1">
      <c r="A70" s="347" t="s">
        <v>455</v>
      </c>
      <c r="B70" s="349">
        <v>2.5</v>
      </c>
      <c r="C70" s="376">
        <v>5.3</v>
      </c>
      <c r="D70" s="831" t="s">
        <v>457</v>
      </c>
      <c r="E70" s="832"/>
      <c r="F70" s="383" t="s">
        <v>489</v>
      </c>
      <c r="G70" s="337">
        <v>1097.2</v>
      </c>
      <c r="H70" s="337">
        <v>1067.27</v>
      </c>
      <c r="I70" s="337">
        <v>1047.32</v>
      </c>
    </row>
    <row r="71" spans="1:9" ht="13.5" thickBot="1">
      <c r="A71" s="347" t="s">
        <v>455</v>
      </c>
      <c r="B71" s="349">
        <v>3</v>
      </c>
      <c r="C71" s="376">
        <v>5.3</v>
      </c>
      <c r="D71" s="831" t="s">
        <v>457</v>
      </c>
      <c r="E71" s="832"/>
      <c r="F71" s="383" t="s">
        <v>489</v>
      </c>
      <c r="G71" s="337">
        <v>587.61</v>
      </c>
      <c r="H71" s="337">
        <v>571.58</v>
      </c>
      <c r="I71" s="337">
        <v>560.9</v>
      </c>
    </row>
    <row r="72" spans="1:9" ht="13.5" thickBot="1">
      <c r="A72" s="347" t="s">
        <v>455</v>
      </c>
      <c r="B72" s="349">
        <v>4</v>
      </c>
      <c r="C72" s="376">
        <v>5.3</v>
      </c>
      <c r="D72" s="831" t="s">
        <v>457</v>
      </c>
      <c r="E72" s="832"/>
      <c r="F72" s="383" t="s">
        <v>489</v>
      </c>
      <c r="G72" s="337">
        <v>582.8</v>
      </c>
      <c r="H72" s="337">
        <v>566.91</v>
      </c>
      <c r="I72" s="337">
        <v>556.31</v>
      </c>
    </row>
    <row r="73" spans="1:9" ht="13.5" thickBot="1">
      <c r="A73" s="335" t="s">
        <v>456</v>
      </c>
      <c r="B73" s="349">
        <v>2.5</v>
      </c>
      <c r="C73" s="376">
        <v>6.6</v>
      </c>
      <c r="D73" s="831" t="s">
        <v>457</v>
      </c>
      <c r="E73" s="832"/>
      <c r="F73" s="383" t="s">
        <v>488</v>
      </c>
      <c r="G73" s="337">
        <v>109.78</v>
      </c>
      <c r="H73" s="337">
        <v>106.79</v>
      </c>
      <c r="I73" s="337">
        <v>104.79</v>
      </c>
    </row>
    <row r="74" spans="1:9" ht="13.5" thickBot="1">
      <c r="A74" s="335" t="s">
        <v>456</v>
      </c>
      <c r="B74" s="349">
        <v>3</v>
      </c>
      <c r="C74" s="376">
        <v>6.6</v>
      </c>
      <c r="D74" s="831" t="s">
        <v>457</v>
      </c>
      <c r="E74" s="832"/>
      <c r="F74" s="383" t="s">
        <v>488</v>
      </c>
      <c r="G74" s="337">
        <v>93.94</v>
      </c>
      <c r="H74" s="337">
        <v>91.38</v>
      </c>
      <c r="I74" s="337">
        <v>89.67</v>
      </c>
    </row>
    <row r="75" spans="1:9" ht="13.5" thickBot="1">
      <c r="A75" s="335" t="s">
        <v>456</v>
      </c>
      <c r="B75" s="349">
        <v>4</v>
      </c>
      <c r="C75" s="376">
        <v>5.3</v>
      </c>
      <c r="D75" s="831" t="s">
        <v>457</v>
      </c>
      <c r="E75" s="832"/>
      <c r="F75" s="383" t="s">
        <v>488</v>
      </c>
      <c r="G75" s="337">
        <v>88.11</v>
      </c>
      <c r="H75" s="337">
        <v>85.71</v>
      </c>
      <c r="I75" s="337">
        <v>84.11</v>
      </c>
    </row>
    <row r="76" spans="1:9" ht="13.5" thickBot="1">
      <c r="A76" s="335" t="s">
        <v>456</v>
      </c>
      <c r="B76" s="349">
        <v>5</v>
      </c>
      <c r="C76" s="376">
        <v>6.9</v>
      </c>
      <c r="D76" s="831" t="s">
        <v>457</v>
      </c>
      <c r="E76" s="832"/>
      <c r="F76" s="383" t="s">
        <v>488</v>
      </c>
      <c r="G76" s="337">
        <v>99.11</v>
      </c>
      <c r="H76" s="337">
        <v>96.41</v>
      </c>
      <c r="I76" s="337">
        <v>94.61</v>
      </c>
    </row>
    <row r="77" spans="1:9" ht="13.5" thickBot="1">
      <c r="A77" s="335" t="s">
        <v>456</v>
      </c>
      <c r="B77" s="349">
        <v>2.5</v>
      </c>
      <c r="C77" s="376">
        <v>5</v>
      </c>
      <c r="D77" s="831" t="s">
        <v>458</v>
      </c>
      <c r="E77" s="832"/>
      <c r="F77" s="383" t="s">
        <v>488</v>
      </c>
      <c r="G77" s="337">
        <v>90.64</v>
      </c>
      <c r="H77" s="337">
        <v>88.17</v>
      </c>
      <c r="I77" s="337">
        <v>86.52</v>
      </c>
    </row>
    <row r="78" spans="1:9" ht="13.5" thickBot="1">
      <c r="A78" s="335" t="s">
        <v>456</v>
      </c>
      <c r="B78" s="349">
        <v>3</v>
      </c>
      <c r="C78" s="376">
        <v>5</v>
      </c>
      <c r="D78" s="831" t="s">
        <v>458</v>
      </c>
      <c r="E78" s="832"/>
      <c r="F78" s="383" t="s">
        <v>488</v>
      </c>
      <c r="G78" s="337">
        <v>87.78</v>
      </c>
      <c r="H78" s="337">
        <v>85.39</v>
      </c>
      <c r="I78" s="337">
        <v>83.79</v>
      </c>
    </row>
    <row r="79" spans="1:9" ht="13.5" thickBot="1">
      <c r="A79" s="335" t="s">
        <v>459</v>
      </c>
      <c r="B79" s="349">
        <v>2.5</v>
      </c>
      <c r="C79" s="376">
        <v>6.6</v>
      </c>
      <c r="D79" s="831" t="s">
        <v>460</v>
      </c>
      <c r="E79" s="832"/>
      <c r="F79" s="383" t="s">
        <v>488</v>
      </c>
      <c r="G79" s="337">
        <v>103.95</v>
      </c>
      <c r="H79" s="337">
        <v>101.12</v>
      </c>
      <c r="I79" s="337">
        <v>99.23</v>
      </c>
    </row>
    <row r="80" spans="1:9" ht="13.5" thickBot="1">
      <c r="A80" s="335" t="s">
        <v>459</v>
      </c>
      <c r="B80" s="349">
        <v>3</v>
      </c>
      <c r="C80" s="376">
        <v>6.6</v>
      </c>
      <c r="D80" s="831" t="s">
        <v>460</v>
      </c>
      <c r="E80" s="832"/>
      <c r="F80" s="383" t="s">
        <v>488</v>
      </c>
      <c r="G80" s="337">
        <v>91.96</v>
      </c>
      <c r="H80" s="337">
        <v>89.45</v>
      </c>
      <c r="I80" s="337">
        <v>87.78</v>
      </c>
    </row>
    <row r="81" spans="1:9" ht="13.5" thickBot="1">
      <c r="A81" s="335" t="s">
        <v>459</v>
      </c>
      <c r="B81" s="349">
        <v>4</v>
      </c>
      <c r="C81" s="376"/>
      <c r="D81" s="831" t="s">
        <v>460</v>
      </c>
      <c r="E81" s="832"/>
      <c r="F81" s="383" t="s">
        <v>488</v>
      </c>
      <c r="G81" s="337">
        <v>82.94</v>
      </c>
      <c r="H81" s="337">
        <v>80.68</v>
      </c>
      <c r="I81" s="337">
        <v>79.17</v>
      </c>
    </row>
    <row r="82" spans="1:9" ht="13.5" thickBot="1">
      <c r="A82" s="335" t="s">
        <v>459</v>
      </c>
      <c r="B82" s="339">
        <v>5</v>
      </c>
      <c r="C82" s="378"/>
      <c r="D82" s="841" t="s">
        <v>460</v>
      </c>
      <c r="E82" s="842"/>
      <c r="F82" s="384" t="s">
        <v>488</v>
      </c>
      <c r="G82" s="337">
        <v>80.85</v>
      </c>
      <c r="H82" s="337">
        <v>78.65</v>
      </c>
      <c r="I82" s="337">
        <v>77.18</v>
      </c>
    </row>
    <row r="83" spans="1:9" ht="13.5" thickBot="1">
      <c r="A83" s="338" t="s">
        <v>461</v>
      </c>
      <c r="B83" s="339">
        <v>2.5</v>
      </c>
      <c r="C83" s="378"/>
      <c r="D83" s="841" t="s">
        <v>460</v>
      </c>
      <c r="E83" s="842"/>
      <c r="F83" s="384" t="s">
        <v>488</v>
      </c>
      <c r="G83" s="337">
        <v>135.85</v>
      </c>
      <c r="H83" s="337">
        <v>132.15</v>
      </c>
      <c r="I83" s="337">
        <v>129.68</v>
      </c>
    </row>
    <row r="84" spans="1:9" ht="13.5" thickBot="1">
      <c r="A84" s="338" t="s">
        <v>461</v>
      </c>
      <c r="B84" s="339">
        <v>3</v>
      </c>
      <c r="C84" s="378">
        <v>5</v>
      </c>
      <c r="D84" s="841" t="s">
        <v>460</v>
      </c>
      <c r="E84" s="842"/>
      <c r="F84" s="385" t="s">
        <v>488</v>
      </c>
      <c r="G84" s="337">
        <v>122.21</v>
      </c>
      <c r="H84" s="337">
        <v>118.88</v>
      </c>
      <c r="I84" s="337">
        <v>116.66</v>
      </c>
    </row>
    <row r="85" spans="1:9" ht="13.5" thickBot="1">
      <c r="A85" s="338" t="s">
        <v>461</v>
      </c>
      <c r="B85" s="339">
        <v>4</v>
      </c>
      <c r="C85" s="378">
        <v>6.5</v>
      </c>
      <c r="D85" s="841" t="s">
        <v>460</v>
      </c>
      <c r="E85" s="842"/>
      <c r="F85" s="385" t="s">
        <v>488</v>
      </c>
      <c r="G85" s="337">
        <v>96.91</v>
      </c>
      <c r="H85" s="337">
        <v>94.27</v>
      </c>
      <c r="I85" s="337">
        <v>92.51</v>
      </c>
    </row>
    <row r="86" spans="1:9" ht="13.5" thickBot="1">
      <c r="A86" s="338" t="s">
        <v>462</v>
      </c>
      <c r="B86" s="339">
        <v>3</v>
      </c>
      <c r="C86" s="378">
        <v>5</v>
      </c>
      <c r="D86" s="841" t="s">
        <v>463</v>
      </c>
      <c r="E86" s="842"/>
      <c r="F86" s="384" t="s">
        <v>488</v>
      </c>
      <c r="G86" s="337">
        <v>59.42</v>
      </c>
      <c r="H86" s="337">
        <f>G86/1.028</f>
        <v>57.80155642023346</v>
      </c>
      <c r="I86" s="337">
        <f>G86/1.048</f>
        <v>56.69847328244275</v>
      </c>
    </row>
    <row r="87" spans="1:9" ht="13.5" thickBot="1">
      <c r="A87" s="338" t="s">
        <v>462</v>
      </c>
      <c r="B87" s="339" t="s">
        <v>370</v>
      </c>
      <c r="C87" s="378">
        <v>5</v>
      </c>
      <c r="D87" s="845" t="s">
        <v>463</v>
      </c>
      <c r="E87" s="846"/>
      <c r="F87" s="385" t="s">
        <v>488</v>
      </c>
      <c r="G87" s="337">
        <v>58.36</v>
      </c>
      <c r="H87" s="337">
        <f aca="true" t="shared" si="2" ref="H87:H105">G87/1.028</f>
        <v>56.7704280155642</v>
      </c>
      <c r="I87" s="337">
        <f aca="true" t="shared" si="3" ref="I87:I105">G87/1.048</f>
        <v>55.68702290076335</v>
      </c>
    </row>
    <row r="88" spans="1:9" ht="13.5" thickBot="1">
      <c r="A88" s="329" t="s">
        <v>464</v>
      </c>
      <c r="B88" s="339">
        <v>3</v>
      </c>
      <c r="C88" s="378">
        <v>5</v>
      </c>
      <c r="D88" s="841" t="s">
        <v>463</v>
      </c>
      <c r="E88" s="842"/>
      <c r="F88" s="384" t="s">
        <v>488</v>
      </c>
      <c r="G88" s="337">
        <v>58.67</v>
      </c>
      <c r="H88" s="337">
        <f t="shared" si="2"/>
        <v>57.07198443579767</v>
      </c>
      <c r="I88" s="337">
        <f t="shared" si="3"/>
        <v>55.982824427480914</v>
      </c>
    </row>
    <row r="89" spans="1:9" ht="13.5" thickBot="1">
      <c r="A89" s="338" t="s">
        <v>464</v>
      </c>
      <c r="B89" s="339" t="s">
        <v>370</v>
      </c>
      <c r="C89" s="378">
        <v>5</v>
      </c>
      <c r="D89" s="841" t="s">
        <v>463</v>
      </c>
      <c r="E89" s="842"/>
      <c r="F89" s="384" t="s">
        <v>488</v>
      </c>
      <c r="G89" s="337">
        <v>57.07</v>
      </c>
      <c r="H89" s="337">
        <f t="shared" si="2"/>
        <v>55.51556420233463</v>
      </c>
      <c r="I89" s="337">
        <f t="shared" si="3"/>
        <v>54.45610687022901</v>
      </c>
    </row>
    <row r="90" spans="1:9" ht="13.5" thickBot="1">
      <c r="A90" s="338" t="s">
        <v>465</v>
      </c>
      <c r="B90" s="339">
        <v>3</v>
      </c>
      <c r="C90" s="378">
        <v>5</v>
      </c>
      <c r="D90" s="843" t="s">
        <v>463</v>
      </c>
      <c r="E90" s="844"/>
      <c r="F90" s="384" t="s">
        <v>448</v>
      </c>
      <c r="G90" s="337">
        <v>57.93</v>
      </c>
      <c r="H90" s="337">
        <f t="shared" si="2"/>
        <v>56.35214007782101</v>
      </c>
      <c r="I90" s="337">
        <f t="shared" si="3"/>
        <v>55.27671755725191</v>
      </c>
    </row>
    <row r="91" spans="1:9" ht="13.5" thickBot="1">
      <c r="A91" s="338" t="s">
        <v>465</v>
      </c>
      <c r="B91" s="339" t="s">
        <v>377</v>
      </c>
      <c r="C91" s="378">
        <v>5</v>
      </c>
      <c r="D91" s="843" t="s">
        <v>463</v>
      </c>
      <c r="E91" s="844"/>
      <c r="F91" s="384" t="s">
        <v>448</v>
      </c>
      <c r="G91" s="337">
        <v>56.26</v>
      </c>
      <c r="H91" s="337">
        <f t="shared" si="2"/>
        <v>54.72762645914396</v>
      </c>
      <c r="I91" s="337">
        <f t="shared" si="3"/>
        <v>53.68320610687022</v>
      </c>
    </row>
    <row r="92" spans="1:9" ht="13.5" thickBot="1">
      <c r="A92" s="338" t="s">
        <v>403</v>
      </c>
      <c r="B92" s="339">
        <v>3</v>
      </c>
      <c r="C92" s="378">
        <v>5</v>
      </c>
      <c r="D92" s="841" t="s">
        <v>463</v>
      </c>
      <c r="E92" s="842"/>
      <c r="F92" s="384" t="s">
        <v>448</v>
      </c>
      <c r="G92" s="337">
        <v>1043.8</v>
      </c>
      <c r="H92" s="337">
        <f t="shared" si="2"/>
        <v>1015.3696498054474</v>
      </c>
      <c r="I92" s="337">
        <f t="shared" si="3"/>
        <v>995.9923664122136</v>
      </c>
    </row>
    <row r="93" spans="1:9" ht="13.5" thickBot="1">
      <c r="A93" s="338" t="s">
        <v>403</v>
      </c>
      <c r="B93" s="339">
        <v>4.5</v>
      </c>
      <c r="C93" s="378">
        <v>5</v>
      </c>
      <c r="D93" s="841" t="s">
        <v>463</v>
      </c>
      <c r="E93" s="842"/>
      <c r="F93" s="384" t="s">
        <v>448</v>
      </c>
      <c r="G93" s="337">
        <v>1039.49</v>
      </c>
      <c r="H93" s="337">
        <f t="shared" si="2"/>
        <v>1011.1770428015564</v>
      </c>
      <c r="I93" s="337">
        <f t="shared" si="3"/>
        <v>991.8797709923664</v>
      </c>
    </row>
    <row r="94" spans="1:9" ht="13.5" thickBot="1">
      <c r="A94" s="338" t="s">
        <v>383</v>
      </c>
      <c r="B94" s="339">
        <v>3</v>
      </c>
      <c r="C94" s="378">
        <v>5</v>
      </c>
      <c r="D94" s="841" t="s">
        <v>463</v>
      </c>
      <c r="E94" s="842"/>
      <c r="F94" s="384" t="s">
        <v>489</v>
      </c>
      <c r="G94" s="337">
        <v>3756.14</v>
      </c>
      <c r="H94" s="337">
        <f t="shared" si="2"/>
        <v>3653.8326848249026</v>
      </c>
      <c r="I94" s="337">
        <f t="shared" si="3"/>
        <v>3584.1030534351144</v>
      </c>
    </row>
    <row r="95" spans="1:9" ht="13.5" thickBot="1">
      <c r="A95" s="338" t="s">
        <v>383</v>
      </c>
      <c r="B95" s="339" t="s">
        <v>494</v>
      </c>
      <c r="C95" s="378">
        <v>5</v>
      </c>
      <c r="D95" s="841" t="s">
        <v>463</v>
      </c>
      <c r="E95" s="842"/>
      <c r="F95" s="384" t="s">
        <v>489</v>
      </c>
      <c r="G95" s="337">
        <v>3709.66</v>
      </c>
      <c r="H95" s="337">
        <f t="shared" si="2"/>
        <v>3608.618677042801</v>
      </c>
      <c r="I95" s="337">
        <f t="shared" si="3"/>
        <v>3539.7519083969464</v>
      </c>
    </row>
    <row r="96" spans="1:9" ht="13.5" thickBot="1">
      <c r="A96" s="338" t="s">
        <v>385</v>
      </c>
      <c r="B96" s="339">
        <v>3</v>
      </c>
      <c r="C96" s="381" t="s">
        <v>401</v>
      </c>
      <c r="D96" s="841" t="s">
        <v>463</v>
      </c>
      <c r="E96" s="842"/>
      <c r="F96" s="384" t="s">
        <v>489</v>
      </c>
      <c r="G96" s="337">
        <v>3894.26</v>
      </c>
      <c r="H96" s="337">
        <f t="shared" si="2"/>
        <v>3788.1906614785994</v>
      </c>
      <c r="I96" s="337">
        <f t="shared" si="3"/>
        <v>3715.8969465648856</v>
      </c>
    </row>
    <row r="97" spans="1:9" ht="13.5" thickBot="1">
      <c r="A97" s="338" t="s">
        <v>386</v>
      </c>
      <c r="B97" s="339" t="s">
        <v>400</v>
      </c>
      <c r="C97" s="381" t="s">
        <v>401</v>
      </c>
      <c r="D97" s="841" t="s">
        <v>463</v>
      </c>
      <c r="E97" s="842"/>
      <c r="F97" s="384" t="s">
        <v>410</v>
      </c>
      <c r="G97" s="337">
        <v>661.38</v>
      </c>
      <c r="H97" s="337">
        <f t="shared" si="2"/>
        <v>643.3657587548638</v>
      </c>
      <c r="I97" s="337">
        <f t="shared" si="3"/>
        <v>631.087786259542</v>
      </c>
    </row>
    <row r="98" spans="1:9" ht="13.5" thickBot="1">
      <c r="A98" s="338" t="s">
        <v>388</v>
      </c>
      <c r="B98" s="339" t="s">
        <v>381</v>
      </c>
      <c r="C98" s="381" t="s">
        <v>451</v>
      </c>
      <c r="D98" s="841" t="s">
        <v>463</v>
      </c>
      <c r="E98" s="842"/>
      <c r="F98" s="384" t="s">
        <v>489</v>
      </c>
      <c r="G98" s="337">
        <v>549.26</v>
      </c>
      <c r="H98" s="337">
        <f t="shared" si="2"/>
        <v>534.2996108949416</v>
      </c>
      <c r="I98" s="337">
        <f t="shared" si="3"/>
        <v>524.1030534351145</v>
      </c>
    </row>
    <row r="99" spans="1:9" ht="13.5" thickBot="1">
      <c r="A99" s="338" t="s">
        <v>384</v>
      </c>
      <c r="B99" s="336" t="s">
        <v>454</v>
      </c>
      <c r="C99" s="376">
        <v>5</v>
      </c>
      <c r="D99" s="841" t="s">
        <v>463</v>
      </c>
      <c r="E99" s="842"/>
      <c r="F99" s="383" t="s">
        <v>489</v>
      </c>
      <c r="G99" s="337">
        <v>606.33</v>
      </c>
      <c r="H99" s="337">
        <f t="shared" si="2"/>
        <v>589.8151750972763</v>
      </c>
      <c r="I99" s="337">
        <f t="shared" si="3"/>
        <v>578.5591603053435</v>
      </c>
    </row>
    <row r="100" spans="1:9" ht="13.5" thickBot="1">
      <c r="A100" s="338" t="s">
        <v>380</v>
      </c>
      <c r="B100" s="339" t="s">
        <v>400</v>
      </c>
      <c r="C100" s="381" t="s">
        <v>451</v>
      </c>
      <c r="D100" s="841" t="s">
        <v>463</v>
      </c>
      <c r="E100" s="842"/>
      <c r="F100" s="384" t="s">
        <v>489</v>
      </c>
      <c r="G100" s="337">
        <v>1806.82</v>
      </c>
      <c r="H100" s="337">
        <f t="shared" si="2"/>
        <v>1757.6070038910505</v>
      </c>
      <c r="I100" s="337">
        <f t="shared" si="3"/>
        <v>1724.064885496183</v>
      </c>
    </row>
    <row r="101" spans="1:9" ht="13.5" thickBot="1">
      <c r="A101" s="335" t="s">
        <v>382</v>
      </c>
      <c r="B101" s="339" t="s">
        <v>400</v>
      </c>
      <c r="C101" s="381" t="s">
        <v>401</v>
      </c>
      <c r="D101" s="841" t="s">
        <v>463</v>
      </c>
      <c r="E101" s="842"/>
      <c r="F101" s="384" t="s">
        <v>489</v>
      </c>
      <c r="G101" s="337">
        <v>697.14</v>
      </c>
      <c r="H101" s="337">
        <f t="shared" si="2"/>
        <v>678.1517509727627</v>
      </c>
      <c r="I101" s="337">
        <f t="shared" si="3"/>
        <v>665.2099236641221</v>
      </c>
    </row>
    <row r="102" spans="1:9" ht="13.5" thickBot="1">
      <c r="A102" s="338" t="s">
        <v>387</v>
      </c>
      <c r="B102" s="339" t="s">
        <v>412</v>
      </c>
      <c r="C102" s="381" t="s">
        <v>401</v>
      </c>
      <c r="D102" s="841" t="s">
        <v>463</v>
      </c>
      <c r="E102" s="842"/>
      <c r="F102" s="384" t="s">
        <v>410</v>
      </c>
      <c r="G102" s="337">
        <v>717.79</v>
      </c>
      <c r="H102" s="337">
        <f t="shared" si="2"/>
        <v>698.2392996108949</v>
      </c>
      <c r="I102" s="337">
        <f t="shared" si="3"/>
        <v>684.9141221374045</v>
      </c>
    </row>
    <row r="103" spans="1:9" ht="13.5" thickBot="1">
      <c r="A103" s="347" t="s">
        <v>466</v>
      </c>
      <c r="B103" s="339" t="s">
        <v>454</v>
      </c>
      <c r="C103" s="378">
        <v>5</v>
      </c>
      <c r="D103" s="841" t="s">
        <v>463</v>
      </c>
      <c r="E103" s="842"/>
      <c r="F103" s="384" t="s">
        <v>489</v>
      </c>
      <c r="G103" s="337">
        <v>738.86</v>
      </c>
      <c r="H103" s="337">
        <f t="shared" si="2"/>
        <v>718.7354085603113</v>
      </c>
      <c r="I103" s="337">
        <f t="shared" si="3"/>
        <v>705.0190839694657</v>
      </c>
    </row>
    <row r="104" spans="1:9" ht="13.5" thickBot="1">
      <c r="A104" s="347" t="s">
        <v>402</v>
      </c>
      <c r="B104" s="350">
        <v>4</v>
      </c>
      <c r="C104" s="372">
        <v>5</v>
      </c>
      <c r="D104" s="850" t="s">
        <v>463</v>
      </c>
      <c r="E104" s="851"/>
      <c r="F104" s="151" t="s">
        <v>489</v>
      </c>
      <c r="G104" s="343">
        <v>511.88</v>
      </c>
      <c r="H104" s="337">
        <f t="shared" si="2"/>
        <v>497.9377431906615</v>
      </c>
      <c r="I104" s="337">
        <f t="shared" si="3"/>
        <v>488.43511450381675</v>
      </c>
    </row>
    <row r="105" spans="1:9" ht="13.5" thickBot="1">
      <c r="A105" s="394" t="s">
        <v>406</v>
      </c>
      <c r="B105" s="395" t="s">
        <v>412</v>
      </c>
      <c r="C105" s="396">
        <v>5</v>
      </c>
      <c r="D105" s="848" t="s">
        <v>463</v>
      </c>
      <c r="E105" s="849"/>
      <c r="F105" s="388" t="s">
        <v>489</v>
      </c>
      <c r="G105" s="397">
        <v>1732.83</v>
      </c>
      <c r="H105" s="337">
        <f t="shared" si="2"/>
        <v>1685.6322957198443</v>
      </c>
      <c r="I105" s="337">
        <f t="shared" si="3"/>
        <v>1653.463740458015</v>
      </c>
    </row>
    <row r="106" ht="12.75">
      <c r="A106" s="392"/>
    </row>
    <row r="107" ht="12.75">
      <c r="A107" s="392"/>
    </row>
    <row r="109" ht="12.75">
      <c r="D109" s="351" t="s">
        <v>467</v>
      </c>
    </row>
    <row r="110" ht="12.75">
      <c r="D110" s="352" t="s">
        <v>468</v>
      </c>
    </row>
    <row r="111" ht="12.75">
      <c r="D111" s="352" t="s">
        <v>469</v>
      </c>
    </row>
    <row r="112" ht="12.75">
      <c r="D112" s="352" t="s">
        <v>470</v>
      </c>
    </row>
  </sheetData>
  <sheetProtection password="CACA" sheet="1" selectLockedCells="1" selectUnlockedCells="1"/>
  <mergeCells count="102">
    <mergeCell ref="H3:I3"/>
    <mergeCell ref="D105:E105"/>
    <mergeCell ref="D101:E101"/>
    <mergeCell ref="D102:E102"/>
    <mergeCell ref="D103:E103"/>
    <mergeCell ref="D104:E104"/>
    <mergeCell ref="D97:E97"/>
    <mergeCell ref="D98:E98"/>
    <mergeCell ref="D99:E99"/>
    <mergeCell ref="D100:E100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9:E79"/>
    <mergeCell ref="D80:E80"/>
    <mergeCell ref="D73:E73"/>
    <mergeCell ref="D74:E74"/>
    <mergeCell ref="D75:E75"/>
    <mergeCell ref="D78:E78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9:E49"/>
    <mergeCell ref="D50:E50"/>
    <mergeCell ref="D51:E51"/>
    <mergeCell ref="D44:E44"/>
    <mergeCell ref="D45:E45"/>
    <mergeCell ref="D46:E46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1:E21"/>
    <mergeCell ref="D22:E22"/>
    <mergeCell ref="D23:E23"/>
    <mergeCell ref="D16:E16"/>
    <mergeCell ref="D17:E17"/>
    <mergeCell ref="D18:E18"/>
    <mergeCell ref="D19:E19"/>
    <mergeCell ref="D15:E15"/>
    <mergeCell ref="D8:E8"/>
    <mergeCell ref="D9:E9"/>
    <mergeCell ref="D10:E10"/>
    <mergeCell ref="D11:E11"/>
    <mergeCell ref="D20:E20"/>
    <mergeCell ref="A1:I2"/>
    <mergeCell ref="D72:E72"/>
    <mergeCell ref="D76:E76"/>
    <mergeCell ref="A4:A5"/>
    <mergeCell ref="D4:E5"/>
    <mergeCell ref="D6:E6"/>
    <mergeCell ref="D7:E7"/>
    <mergeCell ref="D12:E12"/>
    <mergeCell ref="D13:E13"/>
    <mergeCell ref="D14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2009-08-31T11:03:32Z</cp:lastPrinted>
  <dcterms:created xsi:type="dcterms:W3CDTF">1996-10-08T23:32:33Z</dcterms:created>
  <dcterms:modified xsi:type="dcterms:W3CDTF">2010-03-01T09:47:27Z</dcterms:modified>
  <cp:category/>
  <cp:version/>
  <cp:contentType/>
  <cp:contentStatus/>
</cp:coreProperties>
</file>